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/>
  </bookViews>
  <sheets>
    <sheet name="Приложение №6" sheetId="1" r:id="rId1"/>
  </sheets>
  <definedNames>
    <definedName name="_GoBack" localSheetId="0">#REF!</definedName>
    <definedName name="Excel_BuiltIn_Print_Titles" localSheetId="0">'Приложение №6'!$17:$17</definedName>
    <definedName name="_xlnm.Print_Area" localSheetId="0">'Приложение №6'!$A$1:$Y$247</definedName>
  </definedNames>
  <calcPr calcId="191029" iterate="1"/>
</workbook>
</file>

<file path=xl/calcChain.xml><?xml version="1.0" encoding="utf-8"?>
<calcChain xmlns="http://schemas.openxmlformats.org/spreadsheetml/2006/main">
  <c r="S78" i="1" l="1"/>
  <c r="S234" i="1" l="1"/>
  <c r="T234" i="1"/>
  <c r="U234" i="1"/>
  <c r="V234" i="1"/>
  <c r="W234" i="1"/>
  <c r="X234" i="1"/>
  <c r="Y234" i="1"/>
  <c r="T215" i="1" l="1"/>
  <c r="S91" i="1" l="1"/>
  <c r="U91" i="1"/>
  <c r="V91" i="1"/>
  <c r="W91" i="1"/>
  <c r="X91" i="1"/>
  <c r="Y91" i="1"/>
  <c r="T91" i="1"/>
  <c r="S206" i="1" l="1"/>
  <c r="T206" i="1"/>
  <c r="U206" i="1"/>
  <c r="V206" i="1"/>
  <c r="W206" i="1"/>
  <c r="X206" i="1"/>
  <c r="Y206" i="1"/>
  <c r="T202" i="1"/>
  <c r="U202" i="1"/>
  <c r="V202" i="1"/>
  <c r="W202" i="1"/>
  <c r="X202" i="1"/>
  <c r="Y202" i="1"/>
  <c r="S202" i="1"/>
  <c r="X200" i="1" l="1"/>
  <c r="T200" i="1"/>
  <c r="V200" i="1"/>
  <c r="W200" i="1"/>
  <c r="U200" i="1"/>
  <c r="Y200" i="1"/>
  <c r="S200" i="1"/>
  <c r="U170" i="1"/>
  <c r="T194" i="1"/>
  <c r="U194" i="1"/>
  <c r="V194" i="1"/>
  <c r="W194" i="1"/>
  <c r="X194" i="1"/>
  <c r="Y194" i="1"/>
  <c r="S194" i="1"/>
  <c r="W96" i="1" l="1"/>
  <c r="X96" i="1"/>
  <c r="Y96" i="1"/>
  <c r="V96" i="1" l="1"/>
  <c r="S115" i="1" l="1"/>
  <c r="S108" i="1" l="1"/>
  <c r="U108" i="1"/>
  <c r="V108" i="1"/>
  <c r="W108" i="1"/>
  <c r="X108" i="1"/>
  <c r="Y108" i="1"/>
  <c r="T108" i="1"/>
  <c r="S33" i="1" l="1"/>
  <c r="U33" i="1"/>
  <c r="V33" i="1"/>
  <c r="W33" i="1"/>
  <c r="X33" i="1"/>
  <c r="Y33" i="1"/>
  <c r="T33" i="1"/>
  <c r="S82" i="1" l="1"/>
  <c r="V125" i="1" l="1"/>
  <c r="V124" i="1" s="1"/>
  <c r="T125" i="1"/>
  <c r="T124" i="1" s="1"/>
  <c r="T86" i="1"/>
  <c r="U82" i="1"/>
  <c r="V82" i="1"/>
  <c r="W82" i="1"/>
  <c r="X82" i="1"/>
  <c r="Y82" i="1"/>
  <c r="T82" i="1"/>
  <c r="U86" i="1"/>
  <c r="V86" i="1"/>
  <c r="S28" i="1"/>
  <c r="S26" i="1" s="1"/>
  <c r="S25" i="1" s="1"/>
  <c r="U125" i="1"/>
  <c r="U124" i="1" s="1"/>
  <c r="W125" i="1"/>
  <c r="W124" i="1" s="1"/>
  <c r="X125" i="1"/>
  <c r="X124" i="1" s="1"/>
  <c r="Y125" i="1"/>
  <c r="Y124" i="1" s="1"/>
  <c r="S125" i="1"/>
  <c r="S124" i="1" s="1"/>
  <c r="S103" i="1"/>
  <c r="S101" i="1" s="1"/>
  <c r="S100" i="1" s="1"/>
  <c r="U28" i="1" l="1"/>
  <c r="V28" i="1"/>
  <c r="W28" i="1"/>
  <c r="X28" i="1"/>
  <c r="Y28" i="1"/>
  <c r="T28" i="1"/>
  <c r="T26" i="1" s="1"/>
  <c r="U103" i="1"/>
  <c r="U101" i="1" s="1"/>
  <c r="U100" i="1" s="1"/>
  <c r="V103" i="1"/>
  <c r="V101" i="1" s="1"/>
  <c r="V100" i="1" s="1"/>
  <c r="W103" i="1"/>
  <c r="W101" i="1" s="1"/>
  <c r="W100" i="1" s="1"/>
  <c r="X103" i="1"/>
  <c r="X101" i="1" s="1"/>
  <c r="X100" i="1" s="1"/>
  <c r="Y103" i="1"/>
  <c r="Y101" i="1" s="1"/>
  <c r="Y100" i="1" s="1"/>
  <c r="T103" i="1"/>
  <c r="T101" i="1" s="1"/>
  <c r="U26" i="1"/>
  <c r="V26" i="1"/>
  <c r="W26" i="1"/>
  <c r="X26" i="1"/>
  <c r="Y26" i="1"/>
  <c r="Y58" i="1" l="1"/>
  <c r="T58" i="1"/>
  <c r="U58" i="1"/>
  <c r="V58" i="1"/>
  <c r="W58" i="1"/>
  <c r="X58" i="1"/>
  <c r="S58" i="1"/>
  <c r="U102" i="1" l="1"/>
  <c r="V102" i="1"/>
  <c r="W102" i="1"/>
  <c r="X102" i="1"/>
  <c r="Y102" i="1"/>
  <c r="S160" i="1" l="1"/>
  <c r="S131" i="1"/>
  <c r="T140" i="1"/>
  <c r="U140" i="1"/>
  <c r="V140" i="1"/>
  <c r="W140" i="1"/>
  <c r="X140" i="1"/>
  <c r="Y140" i="1"/>
  <c r="S140" i="1"/>
  <c r="T131" i="1" l="1"/>
  <c r="U131" i="1"/>
  <c r="V131" i="1"/>
  <c r="W131" i="1"/>
  <c r="X131" i="1"/>
  <c r="Y131" i="1"/>
  <c r="U225" i="1" l="1"/>
  <c r="V225" i="1"/>
  <c r="W225" i="1"/>
  <c r="X225" i="1"/>
  <c r="Y225" i="1"/>
  <c r="T225" i="1"/>
  <c r="U220" i="1"/>
  <c r="V220" i="1"/>
  <c r="W220" i="1"/>
  <c r="X220" i="1"/>
  <c r="Y220" i="1"/>
  <c r="T220" i="1"/>
  <c r="T213" i="1" s="1"/>
  <c r="U215" i="1"/>
  <c r="V215" i="1"/>
  <c r="W215" i="1"/>
  <c r="W213" i="1" s="1"/>
  <c r="X215" i="1"/>
  <c r="X213" i="1" s="1"/>
  <c r="Y215" i="1"/>
  <c r="U185" i="1"/>
  <c r="U175" i="1" s="1"/>
  <c r="V185" i="1"/>
  <c r="V175" i="1" s="1"/>
  <c r="W185" i="1"/>
  <c r="W175" i="1" s="1"/>
  <c r="X185" i="1"/>
  <c r="X175" i="1" s="1"/>
  <c r="Y185" i="1"/>
  <c r="Y175" i="1" s="1"/>
  <c r="T185" i="1"/>
  <c r="T175" i="1" s="1"/>
  <c r="U160" i="1"/>
  <c r="V160" i="1"/>
  <c r="W160" i="1"/>
  <c r="X160" i="1"/>
  <c r="Y160" i="1"/>
  <c r="T160" i="1"/>
  <c r="T150" i="1"/>
  <c r="U49" i="1"/>
  <c r="U44" i="1" s="1"/>
  <c r="V49" i="1"/>
  <c r="V44" i="1" s="1"/>
  <c r="W49" i="1"/>
  <c r="W44" i="1" s="1"/>
  <c r="X49" i="1"/>
  <c r="X44" i="1" s="1"/>
  <c r="Y49" i="1"/>
  <c r="Y44" i="1" s="1"/>
  <c r="T49" i="1"/>
  <c r="T44" i="1" s="1"/>
  <c r="V213" i="1" l="1"/>
  <c r="Y213" i="1"/>
  <c r="U213" i="1"/>
  <c r="T130" i="1"/>
  <c r="S215" i="1" l="1"/>
  <c r="S185" i="1"/>
  <c r="S175" i="1" s="1"/>
  <c r="T120" i="1"/>
  <c r="U120" i="1"/>
  <c r="V120" i="1"/>
  <c r="W120" i="1"/>
  <c r="X120" i="1"/>
  <c r="Y120" i="1"/>
  <c r="S120" i="1"/>
  <c r="T81" i="1" l="1"/>
  <c r="U81" i="1"/>
  <c r="V81" i="1"/>
  <c r="W81" i="1"/>
  <c r="X81" i="1"/>
  <c r="Y81" i="1"/>
  <c r="S81" i="1"/>
  <c r="S199" i="1" l="1"/>
  <c r="T212" i="1"/>
  <c r="T170" i="1"/>
  <c r="V170" i="1"/>
  <c r="W170" i="1"/>
  <c r="X170" i="1"/>
  <c r="Y170" i="1"/>
  <c r="S170" i="1"/>
  <c r="T115" i="1"/>
  <c r="T114" i="1" s="1"/>
  <c r="U115" i="1"/>
  <c r="U114" i="1" s="1"/>
  <c r="V115" i="1"/>
  <c r="V114" i="1" s="1"/>
  <c r="W115" i="1"/>
  <c r="W114" i="1" s="1"/>
  <c r="X115" i="1"/>
  <c r="X114" i="1" s="1"/>
  <c r="Y115" i="1"/>
  <c r="Y114" i="1" s="1"/>
  <c r="S114" i="1"/>
  <c r="T116" i="1"/>
  <c r="U116" i="1"/>
  <c r="V116" i="1"/>
  <c r="W116" i="1"/>
  <c r="X116" i="1"/>
  <c r="Y116" i="1"/>
  <c r="U150" i="1" l="1"/>
  <c r="U130" i="1" s="1"/>
  <c r="V150" i="1"/>
  <c r="V130" i="1" s="1"/>
  <c r="W150" i="1"/>
  <c r="W130" i="1" s="1"/>
  <c r="X150" i="1"/>
  <c r="X130" i="1" s="1"/>
  <c r="Y150" i="1"/>
  <c r="Y130" i="1" s="1"/>
  <c r="S150" i="1"/>
  <c r="S130" i="1" s="1"/>
  <c r="V80" i="1"/>
  <c r="W86" i="1"/>
  <c r="W80" i="1" s="1"/>
  <c r="X86" i="1"/>
  <c r="X80" i="1" s="1"/>
  <c r="Y86" i="1"/>
  <c r="Y80" i="1" s="1"/>
  <c r="S86" i="1"/>
  <c r="S80" i="1" s="1"/>
  <c r="U80" i="1"/>
  <c r="V79" i="1" l="1"/>
  <c r="Y79" i="1"/>
  <c r="X79" i="1"/>
  <c r="T80" i="1"/>
  <c r="W79" i="1"/>
  <c r="S79" i="1"/>
  <c r="U79" i="1" l="1"/>
  <c r="U201" i="1"/>
  <c r="V201" i="1"/>
  <c r="W201" i="1"/>
  <c r="X201" i="1"/>
  <c r="Y201" i="1"/>
  <c r="T190" i="1"/>
  <c r="T174" i="1" s="1"/>
  <c r="U190" i="1"/>
  <c r="U174" i="1" s="1"/>
  <c r="V190" i="1"/>
  <c r="V174" i="1" s="1"/>
  <c r="W190" i="1"/>
  <c r="W174" i="1" s="1"/>
  <c r="X190" i="1"/>
  <c r="X174" i="1" s="1"/>
  <c r="Y190" i="1"/>
  <c r="Y174" i="1" s="1"/>
  <c r="S190" i="1"/>
  <c r="S174" i="1" s="1"/>
  <c r="T121" i="1"/>
  <c r="U121" i="1"/>
  <c r="V121" i="1"/>
  <c r="W121" i="1"/>
  <c r="X121" i="1"/>
  <c r="Y121" i="1"/>
  <c r="S121" i="1"/>
  <c r="U27" i="1" l="1"/>
  <c r="V27" i="1"/>
  <c r="W27" i="1"/>
  <c r="X27" i="1"/>
  <c r="Y27" i="1"/>
  <c r="T25" i="1" l="1"/>
  <c r="U25" i="1"/>
  <c r="V25" i="1"/>
  <c r="W25" i="1"/>
  <c r="X25" i="1"/>
  <c r="Y25" i="1"/>
  <c r="T240" i="1" l="1"/>
  <c r="T239" i="1" s="1"/>
  <c r="U240" i="1"/>
  <c r="U239" i="1" s="1"/>
  <c r="V240" i="1"/>
  <c r="V239" i="1" s="1"/>
  <c r="W240" i="1"/>
  <c r="W239" i="1" s="1"/>
  <c r="X240" i="1"/>
  <c r="X239" i="1" s="1"/>
  <c r="Y240" i="1"/>
  <c r="Y239" i="1" s="1"/>
  <c r="S240" i="1"/>
  <c r="S239" i="1" s="1"/>
  <c r="U212" i="1"/>
  <c r="V212" i="1"/>
  <c r="W212" i="1"/>
  <c r="X212" i="1"/>
  <c r="Y212" i="1"/>
  <c r="S225" i="1"/>
  <c r="S220" i="1"/>
  <c r="S213" i="1" s="1"/>
  <c r="V199" i="1"/>
  <c r="W199" i="1"/>
  <c r="X199" i="1"/>
  <c r="Y199" i="1"/>
  <c r="V169" i="1"/>
  <c r="V168" i="1" s="1"/>
  <c r="W169" i="1"/>
  <c r="W168" i="1" s="1"/>
  <c r="X169" i="1"/>
  <c r="X168" i="1" s="1"/>
  <c r="Y169" i="1"/>
  <c r="Y168" i="1" s="1"/>
  <c r="S169" i="1"/>
  <c r="S73" i="1"/>
  <c r="S66" i="1"/>
  <c r="T79" i="1"/>
  <c r="S49" i="1"/>
  <c r="S44" i="1" s="1"/>
  <c r="S212" i="1" l="1"/>
  <c r="S198" i="1" s="1"/>
  <c r="S168" i="1"/>
  <c r="S43" i="1"/>
  <c r="W238" i="1"/>
  <c r="V119" i="1"/>
  <c r="V78" i="1" s="1"/>
  <c r="W119" i="1"/>
  <c r="W78" i="1" s="1"/>
  <c r="X119" i="1"/>
  <c r="X78" i="1" s="1"/>
  <c r="Y119" i="1"/>
  <c r="Y78" i="1" s="1"/>
  <c r="T100" i="1"/>
  <c r="T73" i="1"/>
  <c r="U73" i="1"/>
  <c r="V73" i="1"/>
  <c r="W73" i="1"/>
  <c r="X73" i="1"/>
  <c r="Y73" i="1"/>
  <c r="T66" i="1"/>
  <c r="U66" i="1"/>
  <c r="V66" i="1"/>
  <c r="W66" i="1"/>
  <c r="X66" i="1"/>
  <c r="Y66" i="1"/>
  <c r="V238" i="1" l="1"/>
  <c r="X238" i="1"/>
  <c r="Y238" i="1"/>
  <c r="V198" i="1"/>
  <c r="W198" i="1"/>
  <c r="Y198" i="1"/>
  <c r="X198" i="1"/>
  <c r="V43" i="1"/>
  <c r="Y43" i="1"/>
  <c r="W43" i="1"/>
  <c r="X43" i="1"/>
  <c r="V24" i="1" l="1"/>
  <c r="V18" i="1" s="1"/>
  <c r="W24" i="1"/>
  <c r="W18" i="1" s="1"/>
  <c r="X24" i="1"/>
  <c r="X18" i="1" s="1"/>
  <c r="Y24" i="1"/>
  <c r="Y18" i="1" s="1"/>
  <c r="S24" i="1"/>
  <c r="T199" i="1" l="1"/>
  <c r="U199" i="1"/>
  <c r="T198" i="1" l="1"/>
  <c r="U198" i="1"/>
  <c r="T169" i="1" l="1"/>
  <c r="T168" i="1" s="1"/>
  <c r="U169" i="1"/>
  <c r="T119" i="1"/>
  <c r="T78" i="1" s="1"/>
  <c r="U119" i="1"/>
  <c r="U78" i="1" s="1"/>
  <c r="S119" i="1"/>
  <c r="U168" i="1" l="1"/>
  <c r="T43" i="1" l="1"/>
  <c r="T24" i="1" s="1"/>
  <c r="U43" i="1"/>
  <c r="U24" i="1" s="1"/>
  <c r="U238" i="1"/>
  <c r="S238" i="1"/>
  <c r="S18" i="1" s="1"/>
  <c r="T238" i="1"/>
  <c r="U18" i="1" l="1"/>
  <c r="T18" i="1"/>
</calcChain>
</file>

<file path=xl/sharedStrings.xml><?xml version="1.0" encoding="utf-8"?>
<sst xmlns="http://schemas.openxmlformats.org/spreadsheetml/2006/main" count="1583" uniqueCount="347">
  <si>
    <t>Ответственный исполнитель муниципальной программы: Управление образования Администрации города Твери</t>
  </si>
  <si>
    <t>Муниципальная программа, всего</t>
  </si>
  <si>
    <t>тыс. руб.</t>
  </si>
  <si>
    <t xml:space="preserve"> </t>
  </si>
  <si>
    <t>%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</si>
  <si>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</si>
  <si>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</si>
  <si>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</si>
  <si>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</si>
  <si>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</si>
  <si>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</si>
  <si>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</si>
  <si>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 тыс. руб.</t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</si>
  <si>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</si>
  <si>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</si>
  <si>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Показатель 1 «Количество потребителей выездной летней программы «Уроки в лесной школе»</t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</si>
  <si>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</si>
  <si>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</si>
  <si>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Показатель 1 «Количество  общеобразовательных учреждений, участвующих в реализации проектов»</t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</si>
  <si>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</si>
  <si>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</si>
  <si>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 1 «Количество учреждений, в которых организован отдых детей в каникулярное время»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</si>
  <si>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</si>
  <si>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Мероприятие 1.01 «Обеспечение деятельности МКУ «ЦРО  г. Твери»</t>
  </si>
  <si>
    <r>
      <t xml:space="preserve">Задача 3 </t>
    </r>
    <r>
      <rPr>
        <sz val="14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</si>
  <si>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 xml:space="preserve">Характеристика муниципальной программы города Твери
«Развитие образования города Твери» </t>
  </si>
  <si>
    <t>Дополнительный аналитический код</t>
  </si>
  <si>
    <t xml:space="preserve">Код бюджетной классификации </t>
  </si>
  <si>
    <t>Код АИП</t>
  </si>
  <si>
    <t>прог-рамма</t>
  </si>
  <si>
    <t>направле-ние</t>
  </si>
  <si>
    <t>тип струк-турного элемента</t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</si>
  <si>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</si>
  <si>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</si>
  <si>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</si>
  <si>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</si>
  <si>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</si>
  <si>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</si>
  <si>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Финансовый год, пред-шествующий году начала реализации муниципальной программы, 
2025 год</t>
  </si>
  <si>
    <t>Годы реализации муниципальной программы</t>
  </si>
  <si>
    <t>Цель  «Обеспечение доступности и качества образования для каждого ребенка с учетом традиционных культурных ценностей и современной социальной и технологической среды»</t>
  </si>
  <si>
    <t xml:space="preserve">Показатель 1 «Доступность дошкольного образования для детей» </t>
  </si>
  <si>
    <t>Направление 1 «Развитие дошкольного образования»</t>
  </si>
  <si>
    <r>
      <t>Задача 4</t>
    </r>
    <r>
      <rPr>
        <sz val="14"/>
        <rFont val="Times New Roman"/>
        <family val="1"/>
        <charset val="204"/>
      </rPr>
      <t xml:space="preserve"> «Обеспечение деятельности выездной летней программы «Уроки в лесной школе»</t>
    </r>
  </si>
  <si>
    <t>Мероприятие  4.01 «Укрепление физического и психического здоровья детей в условиях реализации выездной летней программы «Уроки в лесной школе»</t>
  </si>
  <si>
    <t>Направление 2 «Развитие общего образования»</t>
  </si>
  <si>
    <t>Направление 3 «Развитие системы предоставления детям услуг дополнительного образования»</t>
  </si>
  <si>
    <t>Направление 4 «Совершенствование механизма предоставления услуг по организации отдыха детей в каникулярное время»</t>
  </si>
  <si>
    <t>Параметр 1 «Количество общеобразовательных учреждений, осуществивших комплекс мер по противопожарной безопасности»</t>
  </si>
  <si>
    <t>Параметр 1 «Количество зданий, в которых выполнены работы  по капитальному ремонту и оснащению средствами обучения и воспитания»</t>
  </si>
  <si>
    <t>Мероприятие 1.01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</si>
  <si>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Направление 5 «Обеспечение деятельности казенных учреждений, обслуживающих отрасль «Образование»</t>
  </si>
  <si>
    <t>Параметр 1 «Количество муниципальных бюджетных дошкольных образовательных учреждений, определенных для выполнения муниципального задания»</t>
  </si>
  <si>
    <t>Параметр 2  «Количество дошкольных отделений общеобразовательных школ, определенных для выполнения муниципального задания»</t>
  </si>
  <si>
    <t>Параметр 1  «Количество муниципальных бюджетных дошкольных образовательных учреждений»</t>
  </si>
  <si>
    <t>Параметр 2  «Количество дошкольных отделений общеобразовательных школ»</t>
  </si>
  <si>
    <t>Параметр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</si>
  <si>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Параметр 1  «Количество учреждений, в которых обеспечена охрана сотрудниками охранных организаций»</t>
  </si>
  <si>
    <t>Параметр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</si>
  <si>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Параметр 2 «Количество дошкольных отделений общеобразовательных школ, осуществляющих выплату компенсации части родительской платы»</t>
  </si>
  <si>
    <t>Параметр 1 «Количество детей, укрепивших физическое и психическое здоровье в условиях реализации  выездной летней программы «Уроки в лесной школе»</t>
  </si>
  <si>
    <t>Параметр 1  «Количество муниципальных бюджетных общеобразовательных учреждений»</t>
  </si>
  <si>
    <t>Параметр  1 «Количество муниципальных бюджетных общеобразовательных учреждений»</t>
  </si>
  <si>
    <t>Параметр 1  «Количество классов, в которых осуществляется классное руководство»</t>
  </si>
  <si>
    <t>Параметр 2 «Количество педагогов, получивших  денежное вознаграждение за классное руководство»</t>
  </si>
  <si>
    <t>Параметр  1  «Количество созданных пунктов проведения единого государственного экзамена»</t>
  </si>
  <si>
    <t>Параметр 1 «Доля выпускников, закончивших школу с медалью, в общей численности выпускников»</t>
  </si>
  <si>
    <t>Параметр 2 «Количество участников конкурсов и викторин»</t>
  </si>
  <si>
    <t>Параметр 3 «Количество школьников, получивших социальную поддержку в виде единовременной премии»</t>
  </si>
  <si>
    <t>Параметр 1  «Доля учащихся 1-4 классов, охваченных горячим питанием»</t>
  </si>
  <si>
    <t>Параметр 1 «Количество общеобразовательных учреждений, осуществивших комплекс мер по обеспечению теплового режима и энергосбережения»</t>
  </si>
  <si>
    <t>Параметр 1 «Среднесписочная численность работников педагогического персонала»</t>
  </si>
  <si>
    <t>Параметр 1 «Доля педагогов дополнительного образования, прошедших повышение квалификации»</t>
  </si>
  <si>
    <t>Параметр 1 «Доля учащихся, охваченных организованными формами духовно-нравственного и патриотического воспитания»</t>
  </si>
  <si>
    <t>Параметр 1 «Количество учреждений, реализующих услугу»</t>
  </si>
  <si>
    <t>Параметр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</si>
  <si>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Параметр 2 «Количество детей, отдохнувших в лагерях с дневным пребыванием»</t>
  </si>
  <si>
    <t>Параметр 1 «Количество учреждений, организующих походы»</t>
  </si>
  <si>
    <t>Параметр 2 «Количество детей, отдохнувших в походах»</t>
  </si>
  <si>
    <t>Параметр 1 «Количество обучающихся, трудоустроенных на каникулярный период»</t>
  </si>
  <si>
    <t>Параметр 1 «Количество детей, отдохнувших в специализированных лагерях»</t>
  </si>
  <si>
    <t>Параметр  1 «Количество учреждений, в которых проведены ремонтные работы»</t>
  </si>
  <si>
    <t>Параметр 1 «Удовлетворенность подведомственных  учреждений качеством услуг»</t>
  </si>
  <si>
    <t xml:space="preserve">Единица измерения (по Общероссийскому классификатору единиц измерения)
</t>
  </si>
  <si>
    <t>Мероприятие 1.01  «Реализация проектов в рамках поддержки школьных инициатив»</t>
  </si>
  <si>
    <t>Параметр 1 «Количество проектов, реализованных в рамках поддержки школьных инициатив»</t>
  </si>
  <si>
    <t xml:space="preserve">
Приложение  к муниципальной программе города Твери
«Развитие образования города Твери» </t>
  </si>
  <si>
    <t xml:space="preserve">Комплекс процессных мероприятий «Обеспечение реализации программы дошкольного образования» </t>
  </si>
  <si>
    <t>балл</t>
  </si>
  <si>
    <t xml:space="preserve">Мероприятие 3.01  «Обеспечение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</si>
  <si>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t>Принятые обозначения и сокращения:</t>
  </si>
  <si>
    <t>1. Муниципальная программа – муниципальная программа города Твери «Социальная поддержка населения города Твери».</t>
  </si>
  <si>
    <t>2. Цель – цель муниципальной программы.</t>
  </si>
  <si>
    <t>3. Направление – направление муниципальной программы.</t>
  </si>
  <si>
    <t>4. Задача – задача комплекса процессных мероприятий.</t>
  </si>
  <si>
    <t>5. Мероприятие (результат) – мероприятие муниципального проекта, комплекса процессных мероприятий.</t>
  </si>
  <si>
    <t>6. Показатель – показатель цели муниципальной программы, показатель задачи комплекса процессных мероприятий.</t>
  </si>
  <si>
    <r>
      <t>Мероприятие 1.03 «Мониторинг готовности муниципальных бюджетных дошкольных образовательных учреждений к началу нового учебного года»</t>
    </r>
    <r>
      <rPr>
        <sz val="14"/>
        <color theme="1"/>
        <rFont val="Times New Roman"/>
        <family val="1"/>
        <charset val="204"/>
      </rPr>
      <t xml:space="preserve"> 1 - выполнено / 0 - не выполнено</t>
    </r>
  </si>
  <si>
    <t>Показатель  1 «Количество общеобразовательных учреждений, в которых осуществлены мероприятия по модернизации общеобразовательных учреждений»</t>
  </si>
  <si>
    <t>Параметр 1 «Количество дошкольных образовательных учреждений, в которых проведены мероприятия по обеспечению комплексной безопасности зданий и помещений»</t>
  </si>
  <si>
    <t>Мероприятие 1.02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</si>
  <si>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r>
      <t>Мероприятие 1.03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  </r>
    <r>
      <rPr>
        <sz val="14"/>
        <color theme="1"/>
        <rFont val="Times New Roman"/>
        <family val="1"/>
        <charset val="204"/>
      </rPr>
      <t xml:space="preserve"> 1 - выполнено / 0 - не выполнено</t>
    </r>
  </si>
  <si>
    <t>Мероприятие 1.04  «Обеспечение антитеррористической защищенности муниципальных учреждений дополнительного образования»</t>
  </si>
  <si>
    <r>
      <t>Задача 2</t>
    </r>
    <r>
      <rPr>
        <sz val="14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</si>
  <si>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</si>
  <si>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Мероприятие 1.04 «Обеспечение организации трудоустройства обучающихся средних общеобразовательных школ в каникулярное время»</t>
  </si>
  <si>
    <t>Мероприятие 1.03 «Обеспечение деятельности МКУ «СЕЗ УО г. Твери»</t>
  </si>
  <si>
    <t>Параметр 1 «Количество дошкольных образовательных учреждений, оснащенных уличными игровыми комплексами»</t>
  </si>
  <si>
    <t xml:space="preserve">Муниципальный проект «Модернизация общеобразовательных учреждений», реализуемый в рамках регионального проекта «Все лучшее детям», входящего в состав национального проекта «Молодежь и дети»  </t>
  </si>
  <si>
    <t xml:space="preserve">Мероприятие 2.01 «Осуществление ремонтных работ, включая благоустройство территории  в муниципальных образовательных учреждениях дополнительного образования детских оздоровительно-образовательных лагерях»  </t>
  </si>
  <si>
    <t>Мероприятие 1.01 «Модернизация школьной системы образования города Твери (МБОУ СОШ № 18)»</t>
  </si>
  <si>
    <t>Мероприятие 1.02 «Модернизация школьной системы образования города Твери (МБОУ СОШ № 39)»</t>
  </si>
  <si>
    <t>Мероприятие 1.03 «Модернизация школьной системы образования города Твери (МБОУ СОШ № 20)»</t>
  </si>
  <si>
    <t>01 0 00 00000</t>
  </si>
  <si>
    <t>01 2 00 00000</t>
  </si>
  <si>
    <t>01 2 11 00000</t>
  </si>
  <si>
    <t>0</t>
  </si>
  <si>
    <t>1</t>
  </si>
  <si>
    <t>2</t>
  </si>
  <si>
    <t>S1040</t>
  </si>
  <si>
    <t>01</t>
  </si>
  <si>
    <t>07</t>
  </si>
  <si>
    <t>01 2 11 S1040</t>
  </si>
  <si>
    <t>S1350</t>
  </si>
  <si>
    <t>03</t>
  </si>
  <si>
    <t>01 2 11 S1350</t>
  </si>
  <si>
    <t>09</t>
  </si>
  <si>
    <t>01 4 00 00000</t>
  </si>
  <si>
    <t>01 4 11 00000</t>
  </si>
  <si>
    <t>99999</t>
  </si>
  <si>
    <t>01 4 11 99999</t>
  </si>
  <si>
    <t>05</t>
  </si>
  <si>
    <t>10740</t>
  </si>
  <si>
    <t>15</t>
  </si>
  <si>
    <t>01 4 11 10740</t>
  </si>
  <si>
    <t>10750</t>
  </si>
  <si>
    <t>01 4 11 10750</t>
  </si>
  <si>
    <t>02</t>
  </si>
  <si>
    <t>4</t>
  </si>
  <si>
    <t>01 4 12 00000</t>
  </si>
  <si>
    <t>01 4 12 99999</t>
  </si>
  <si>
    <t>10</t>
  </si>
  <si>
    <t>3</t>
  </si>
  <si>
    <t>01 4 13 00000</t>
  </si>
  <si>
    <t>10500</t>
  </si>
  <si>
    <t>14</t>
  </si>
  <si>
    <t>01 4 13 10500</t>
  </si>
  <si>
    <t>01 4 14 00000</t>
  </si>
  <si>
    <t>04</t>
  </si>
  <si>
    <t>01 4 14 99999</t>
  </si>
  <si>
    <t>01 1 00 00000</t>
  </si>
  <si>
    <t>Ю</t>
  </si>
  <si>
    <t>57500</t>
  </si>
  <si>
    <t>01 1 Ю4 57500</t>
  </si>
  <si>
    <t>А7500</t>
  </si>
  <si>
    <t>01 1 Ю4 А7500</t>
  </si>
  <si>
    <t>12</t>
  </si>
  <si>
    <t>01 2 21 00000</t>
  </si>
  <si>
    <t>S0440</t>
  </si>
  <si>
    <t>18</t>
  </si>
  <si>
    <t>01 2 21 S0440</t>
  </si>
  <si>
    <t>01 2 23 00000</t>
  </si>
  <si>
    <t>S1460</t>
  </si>
  <si>
    <t>20</t>
  </si>
  <si>
    <t>01 1 Ю4 00000</t>
  </si>
  <si>
    <t>01 2 22 00000</t>
  </si>
  <si>
    <t>S8000</t>
  </si>
  <si>
    <t>29</t>
  </si>
  <si>
    <t xml:space="preserve">0 </t>
  </si>
  <si>
    <t>6</t>
  </si>
  <si>
    <t>53031</t>
  </si>
  <si>
    <t>30</t>
  </si>
  <si>
    <t>01 4 Ю6 53031</t>
  </si>
  <si>
    <t>51790</t>
  </si>
  <si>
    <t>01 4 Ю6 51790</t>
  </si>
  <si>
    <t>50501</t>
  </si>
  <si>
    <t>11</t>
  </si>
  <si>
    <t>01 4 Ю6 50501</t>
  </si>
  <si>
    <t>19</t>
  </si>
  <si>
    <t>L3041</t>
  </si>
  <si>
    <t>01 4 22 00000</t>
  </si>
  <si>
    <t>01 4 22 99999</t>
  </si>
  <si>
    <t>06</t>
  </si>
  <si>
    <t>01 4 23 00000</t>
  </si>
  <si>
    <t>01 4 23 99999</t>
  </si>
  <si>
    <t>08</t>
  </si>
  <si>
    <t>Параметр 1 «Количество дошкольных образовательных учреждений, в которых осуществлены ремонтные работы»</t>
  </si>
  <si>
    <t>01 2 31 00000</t>
  </si>
  <si>
    <t>S1470</t>
  </si>
  <si>
    <t>01 2 31 S1470</t>
  </si>
  <si>
    <t>01 4 31 00000</t>
  </si>
  <si>
    <t>S0690</t>
  </si>
  <si>
    <t>01 4 31 S0690</t>
  </si>
  <si>
    <t>01 4 31 99999</t>
  </si>
  <si>
    <t>9У001</t>
  </si>
  <si>
    <t>01 4 31 9У001</t>
  </si>
  <si>
    <t>9У100</t>
  </si>
  <si>
    <t>01 4 31 9У100</t>
  </si>
  <si>
    <t>01 4 32 00000</t>
  </si>
  <si>
    <t>01 4 32 99999</t>
  </si>
  <si>
    <t>01 0 00 0000</t>
  </si>
  <si>
    <t>01 2 41 00000</t>
  </si>
  <si>
    <t>Параметр 1 «Количество учреждений, в которых проведены ремонтные работы, включая благоустройство территории»</t>
  </si>
  <si>
    <t>S0450</t>
  </si>
  <si>
    <t>01 2 41 S0450</t>
  </si>
  <si>
    <t>01 4 41 00000</t>
  </si>
  <si>
    <t>S0240</t>
  </si>
  <si>
    <t>01 4 41 S0240</t>
  </si>
  <si>
    <t>01 4 41 99999</t>
  </si>
  <si>
    <t>Показатель 1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</si>
  <si>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01 4 42 99999</t>
  </si>
  <si>
    <t>5</t>
  </si>
  <si>
    <t>01 4 51 00000</t>
  </si>
  <si>
    <t>01 4 51 99999</t>
  </si>
  <si>
    <t>01 4 Ю6 00000</t>
  </si>
  <si>
    <r>
      <t>Задача 2</t>
    </r>
    <r>
      <rPr>
        <sz val="14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</si>
  <si>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01 4 22 10750</t>
  </si>
  <si>
    <t>01 4 24 00000</t>
  </si>
  <si>
    <t>01 4 24 99999</t>
  </si>
  <si>
    <r>
      <t xml:space="preserve">Мероприятие </t>
    </r>
    <r>
      <rPr>
        <sz val="14"/>
        <color theme="1"/>
        <rFont val="Times New Roman"/>
        <family val="1"/>
        <charset val="204"/>
      </rPr>
      <t>2.03</t>
    </r>
    <r>
      <rPr>
        <sz val="14"/>
        <rFont val="Times New Roman"/>
        <family val="1"/>
        <charset val="204"/>
      </rPr>
      <t xml:space="preserve">  «Обеспечение антитеррористической защищенности муниципальных общеобразовательных учреждений»</t>
    </r>
  </si>
  <si>
    <r>
      <t>Мероприятие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2.04</t>
    </r>
    <r>
      <rPr>
        <sz val="14"/>
        <rFont val="Times New Roman"/>
        <family val="1"/>
        <charset val="204"/>
      </rPr>
      <t xml:space="preserve"> «Обеспечение питанием учащихся 1-4 классов»</t>
    </r>
  </si>
  <si>
    <r>
      <t>Задача 3</t>
    </r>
    <r>
      <rPr>
        <sz val="14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</si>
  <si>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Мероприятие 3.01 «Организация и проведение единого государственного экзамена»</t>
  </si>
  <si>
    <t>Мероприятие 3.02 «Организация работы с одаренными детьми»</t>
  </si>
  <si>
    <t>Мероприятие 4.01 «Проведение ремонтных работ в общеобразовательных учреждениях»</t>
  </si>
  <si>
    <t>Мероприятие 4.02  «Обеспечение комплексной безопасности зданий и помещений общеобразовательных учреждений»</t>
  </si>
  <si>
    <t>Мероприятие 4.03 «Осуществление комплекса мер по обеспечению теплового режима и энергосбережения»</t>
  </si>
  <si>
    <t xml:space="preserve">Мероприятие 1.01 «Проведение ремонтных работ в учреждениях дополнительного образования детей (в рамках соглашения с Правительством Тверской области)» </t>
  </si>
  <si>
    <r>
      <t xml:space="preserve">Мероприятие 1.01 «Осуществление ремонтных работ, </t>
    </r>
    <r>
      <rPr>
        <sz val="14"/>
        <color theme="1"/>
        <rFont val="Times New Roman"/>
        <family val="1"/>
        <charset val="204"/>
      </rPr>
      <t>включая благоустройство территории</t>
    </r>
    <r>
      <rPr>
        <sz val="14"/>
        <rFont val="Times New Roman"/>
        <family val="1"/>
        <charset val="204"/>
      </rPr>
      <t xml:space="preserve">  в муниципальных образовательных учреждениях дополнительного образования детских оздоровительно-образовательных лагерях (в рамках соглашения с Правительством Тверской области)»    </t>
    </r>
  </si>
  <si>
    <t xml:space="preserve">Мероприятие 1.02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 (в рамках соглашения с Правительством Тверской области)» </t>
  </si>
  <si>
    <t xml:space="preserve">Мероприятие 1.03 «Приобретение  оборудования, включая мягкий инвентарь и другие предметы длительного пользования (в рамках соглашения с Правительством Тверской области)» </t>
  </si>
  <si>
    <t>01 2 22 S1460</t>
  </si>
  <si>
    <t>01 2 23 S8000</t>
  </si>
  <si>
    <t>Параметр 1 «Количество учреждений, в которых обеспечена охрана сотрудниками охранных организаций»</t>
  </si>
  <si>
    <t>Мероприятие 2.01 «Обеспечение ремонтных работ в муниципальных бюджетных дошкольных образовательных учреждениях»</t>
  </si>
  <si>
    <t>Параметр 1 «Количество дошкольных образовательных учреждений, осуществивших комплекс мер по обеспечению теплового режима и энергосбережения»</t>
  </si>
  <si>
    <t xml:space="preserve">Комплекс процессных мероприятий «Обеспечение реализации программы общего образования» </t>
  </si>
  <si>
    <t>Мероприятие 2.01 «Обеспечение содержания зданий и сооружений муниципальных бюджетных общеобразовательных  учреждений и обустройство прилегающих к ним территорий в рамках муниципального задания»</t>
  </si>
  <si>
    <r>
      <t>Параметр 1 «Количество учреждений дополнительного образования, в которых проведены ремонтные работы</t>
    </r>
    <r>
      <rPr>
        <sz val="14"/>
        <color rgb="FF0070C0"/>
        <rFont val="Times New Roman"/>
        <family val="1"/>
        <charset val="204"/>
      </rPr>
      <t>»</t>
    </r>
  </si>
  <si>
    <t>Комплекс процессных мероприятий «Обеспечение реализации программы предоставления детям услуг дополнительного образования»</t>
  </si>
  <si>
    <r>
      <t>Параметр  1  «Количество  направленностей, реализуемых в муниципальных  учреждениях дополнительного образования</t>
    </r>
    <r>
      <rPr>
        <sz val="14"/>
        <color rgb="FFFF0000"/>
        <rFont val="Times New Roman"/>
        <family val="1"/>
        <charset val="204"/>
      </rPr>
      <t>"</t>
    </r>
  </si>
  <si>
    <t>Показатель 1 «Доля учреждений дополнительного образования детских оздоровительно-образовательных лагерей, охваченных мероприятиями по укреплению материально-технической базы»</t>
  </si>
  <si>
    <t>Параметр 1 «Количество учреждений дополнительного образования детских оздоровительно-образовательных лагерей, в которых приобретено  оборудование, включая мягкий инвентарь и другие предметы длительного пользования»</t>
  </si>
  <si>
    <t xml:space="preserve">Комплекс процессных мероприятий «Реализация мер поддержки по организации отдыха детей и их оздоровления» </t>
  </si>
  <si>
    <r>
      <t>Задача 1</t>
    </r>
    <r>
      <rPr>
        <sz val="14"/>
        <rFont val="Times New Roman"/>
        <family val="1"/>
        <charset val="204"/>
      </rPr>
      <t xml:space="preserve"> «Организация отдыха детей в каникулярное время в образовательных учреждениях различных видов и типов»</t>
    </r>
  </si>
  <si>
    <r>
      <t>Мероприятие 1.02 «Обеспечение организации отдыха детей в каникулярное время в лагерях с дневным пребыванием</t>
    </r>
    <r>
      <rPr>
        <sz val="14"/>
        <color rgb="FFFF000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рамках муниципального задания»</t>
    </r>
  </si>
  <si>
    <t>Мероприятие 1.05 «Обеспечение организации деятельности специализированных  (профильных) лагерей в рамках муниципального задания»</t>
  </si>
  <si>
    <t>Показатель 1 «Количество образовательных учреждений, охваченных услугами подведомственных ответственному исполнителю муниципальной программы казенных учреждений»</t>
  </si>
  <si>
    <t>Муниципальный проект «Укрепление материально-технической базы дошкольных образовательных учреждений», реализуемый в рамках регионального проекта «Содействие развитию дошкольного и общего образования»,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«Развитие образования Тверской области»</t>
  </si>
  <si>
    <t xml:space="preserve">Показатель 1 «Доля дошкольных образовательных учреждений, охваченных мероприятиями по укреплению материально-технической базы» </t>
  </si>
  <si>
    <t>Параметр 3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</si>
  <si>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 xml:space="preserve">Параметр 2  «Количество реализованных занятий по выездной летней программе «Уроки в лесной школе»  </t>
  </si>
  <si>
    <t>Параметр 1 «Количество дошкольных образовательных учреждений,  в  которых приобретено  оборудование, включая  мебель и другие предметы длительного пользования»</t>
  </si>
  <si>
    <t>Параметр 1 «Количество общеобразовательных учреждений, в которых проведены ремонтные работы»</t>
  </si>
  <si>
    <t>Показатель  1 «Доля общеобразовательных учреждений, охваченных мероприятиями по укреплению материально-технической базы»</t>
  </si>
  <si>
    <t>Муниципальный проект «Укрепление материально-технической базы общеобразовательных учреждений», реализуемый в рамках регионального  проекта  «Содействие развитию дошкольного и общего образования»,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«Развитие образования Тверской области»</t>
  </si>
  <si>
    <t>Муниципальный проект «Работа с детьми и молодежью», реализуемый в рамках регионального проекта «Содействие развитию системы воспитания детей и молодежи, а также совершенствование условий для реализации дополнительных образовательных программ»,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«Развитие образования Тверской области»</t>
  </si>
  <si>
    <t>Муниципальный проект «Поддержка школьных инициатив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входящего в состав национального проекта, государственной программы Российской Федерации и реализуемого в рамках структурного элемента государственной программы Тверской области «Управление общественными финансами и совершенствование региональной налоговой политики»</t>
  </si>
  <si>
    <t>Показатель 1 «Доля педагогических работников  общеобразовательных учреждений, получивших ежемесячное денежное вознаграждение за классное руководство, в общей численности педагогических работников такой категории»</t>
  </si>
  <si>
    <r>
      <t>Задача 2</t>
    </r>
    <r>
      <rPr>
        <sz val="14"/>
        <color theme="1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</si>
  <si>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r>
      <t>Задача 2</t>
    </r>
    <r>
      <rPr>
        <sz val="14"/>
        <color theme="1"/>
        <rFont val="Times New Roman"/>
        <family val="1"/>
        <charset val="204"/>
      </rPr>
      <t xml:space="preserve"> «Совершенствование материально-технической базы муниципальных бюджетных дошкольных образовательных учреждений»</t>
    </r>
  </si>
  <si>
    <t xml:space="preserve">Показатель 1 «Доля дошкольных образовательных учреждений, охваченных мероприятиями по совершенствованию материально-технической базы» </t>
  </si>
  <si>
    <t>Показатель1 «Доля учреждений дополнительного образования детских оздоровительно-образовательных лагерей, охваченных мероприятиями по совершенствованию материально-технической базы»</t>
  </si>
  <si>
    <t>Показатель 1 «Доля учреждений дополнительного образования, охваченных мероприятиями по укреплению материально-технической базы»</t>
  </si>
  <si>
    <r>
      <t>Муниципальный проект «Укрепление материально-технической базы учреждений дополнительного образования</t>
    </r>
    <r>
      <rPr>
        <sz val="14"/>
        <color theme="1"/>
        <rFont val="Times New Roman"/>
        <family val="1"/>
        <charset val="204"/>
      </rPr>
      <t>»</t>
    </r>
    <r>
      <rPr>
        <b/>
        <sz val="14"/>
        <color theme="1"/>
        <rFont val="Times New Roman"/>
        <family val="1"/>
        <charset val="204"/>
      </rPr>
      <t>, реализуемый в рамках регионального проекта «Содействие развитию системы воспитания детей и молодежи, а также совершенствование условий для реализации дополнительных образовательных программ»,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 «Развитие образования Тверской области»</t>
    </r>
  </si>
  <si>
    <r>
      <t>Задача 4</t>
    </r>
    <r>
      <rPr>
        <sz val="14"/>
        <color theme="1"/>
        <rFont val="Times New Roman"/>
        <family val="1"/>
        <charset val="204"/>
      </rPr>
      <t xml:space="preserve">  «Совершенствование материально-технической базы общеобразовательных учреждений»</t>
    </r>
  </si>
  <si>
    <t>Показатель 1 «Количество обучающихся в общеобразовательных учреждениях»</t>
  </si>
  <si>
    <t>Комплекс процессных мероприятий «Содержание казенных учреждений, обслуживающих отрасль «Образование»</t>
  </si>
  <si>
    <t>7. Параметр мероприятия  (результата) – показатель мероприятия структурного элемента муниципальной программы.</t>
  </si>
  <si>
    <r>
      <t xml:space="preserve">Параметр 1 «Количество общеобразовательных учреждений,  охваченных мероприятиями по укреплению материально-технической </t>
    </r>
    <r>
      <rPr>
        <sz val="14"/>
        <rFont val="Times New Roman"/>
        <family val="1"/>
        <charset val="204"/>
      </rPr>
      <t xml:space="preserve">базы в </t>
    </r>
    <r>
      <rPr>
        <sz val="14"/>
        <color theme="1"/>
        <rFont val="Times New Roman"/>
        <family val="1"/>
        <charset val="204"/>
      </rPr>
      <t>целях осуществления мероприятий по работе с детьми и молодежью, в том числе гражданско-патриотическому воспитанию»</t>
    </r>
  </si>
  <si>
    <t>Показатель 1 «Доля общеобразовательных учреждений, охваченных мероприятиями по совершенствованию материально-технической базы»</t>
  </si>
  <si>
    <t>единица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</si>
  <si>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</si>
  <si>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</si>
  <si>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Муниципальный проект «Укрепление материально-технической базы детских оздоровительно-образовательных лагерей», реализуемый в рамках регионального проекта «Содействие развитию организации отдыха детей и их оздоровления», не входящего в состав национального проекта, государственной программы Российской Федерации и реализуемого в рамках собстве</t>
    </r>
    <r>
      <rPr>
        <b/>
        <sz val="14"/>
        <rFont val="Times New Roman"/>
        <family val="1"/>
        <charset val="204"/>
      </rPr>
      <t>нных мероприятий (результатов) государственной программы Тверской области  «Раз</t>
    </r>
    <r>
      <rPr>
        <b/>
        <sz val="14"/>
        <color theme="1"/>
        <rFont val="Times New Roman"/>
        <family val="1"/>
        <charset val="204"/>
      </rPr>
      <t>витие образования Тверской обла</t>
    </r>
    <r>
      <rPr>
        <b/>
        <sz val="14"/>
        <rFont val="Times New Roman"/>
        <family val="1"/>
        <charset val="204"/>
      </rPr>
      <t>сти»</t>
    </r>
    <r>
      <rPr>
        <b/>
        <sz val="14"/>
        <color theme="1"/>
        <rFont val="Times New Roman"/>
        <family val="1"/>
        <charset val="204"/>
      </rPr>
      <t xml:space="preserve">
</t>
    </r>
  </si>
  <si>
    <t xml:space="preserve">Показатель 2 «Доля выпускников 9, 11 классов общеобразовательных учреждений, получивших аттестат об основном общем образовании, аттестат о среднем общем образовании» </t>
  </si>
  <si>
    <t>Мероприятие 1.01 «Укрепление материально-технической базы муниципальных образовательных учреждений в целях осуществления мероприятий по работе с детьми и молодежью, в том числе гражданско-патриотическому воспитанию»</t>
  </si>
  <si>
    <r>
      <t>Задача 1</t>
    </r>
    <r>
      <rPr>
        <sz val="14"/>
        <color theme="1"/>
        <rFont val="Times New Roman"/>
        <family val="1"/>
        <charset val="204"/>
      </rPr>
      <t xml:space="preserve">  «Снижение кадрового дефицита учителей в общеобразовательных учреждениях»,  в т.ч. в рамках реализации национального проекта «Молодежь и дети» (ФП «Педагоги и наставники»)»</t>
    </r>
  </si>
  <si>
    <t>Мероприятие 1.01 «Обеспечение выплат ежемесячного денежного вознаграждения за классное руководство педагогическим работникам муниципальных образовательных учреждений, в т.ч. в рамках реализации национального проекта «Молодежь и дети» (ФП  «Педагоги и наставники»)»</t>
  </si>
  <si>
    <t>Параметр 1 «Количество общеобразовательных учреждений, в которых введены должности советников директора по воспитанию и взаимодействию с детскими общественными объединениями»</t>
  </si>
  <si>
    <t>Мероприятие  1.02 «Обеспечение деятельности советников директора по воспитанию и взаимодействию с детскими общественными объединениями в общеобразовательных учреждениях, в т.ч. в рамках реализации национального проекта «Молодежь и дети» (ФП  «Педагоги и наставники»)»</t>
  </si>
  <si>
    <t>Мероприятие 1.03 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учреждениях, в т.ч. в рамках реализации национального проекта «Молодежь и дети» (ФП  «Педагоги и наставники»)»</t>
  </si>
  <si>
    <t xml:space="preserve">Параметр 1 «Количество советников директоров по воспитанию и взаимодействию с детскими общественными объединениями муниципальных общеобразовательных учреждений, которым произведены выплаты ежемесячного денежного вознаграждения» </t>
  </si>
  <si>
    <r>
      <t>Мероприятие 2.02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в муниципальных общеобразовательных учреждениях</t>
    </r>
    <r>
      <rPr>
        <sz val="14"/>
        <color rgb="FF00B05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в рамках муниципального задания»</t>
    </r>
  </si>
  <si>
    <t>Параметр 4 «Количество участников олимпиад по общеобразовательным предметам»</t>
  </si>
  <si>
    <t>Мероприятие 1.03 «Обеспечение организации походов учащихся  в каникулярное время в общеобщеобразовательных учреждениях»</t>
  </si>
  <si>
    <t xml:space="preserve">Показатель 4 «Доля детей в возрасте от 5 до 18 лет, охваченных дополнительным образованием» </t>
  </si>
  <si>
    <t xml:space="preserve">Показатель 3 «Доля общеобразовательных учреждений, в которых проведены мероприятия по укреплению материально-технической базы» </t>
  </si>
  <si>
    <t>01 2 11 51120</t>
  </si>
  <si>
    <t>Параметр 1 «Количество дошкольных образовательных учреждений, в которых осуществлены капитальные ремонты»</t>
  </si>
  <si>
    <t xml:space="preserve">Мероприятие 1.02 «Обеспечение ремонтных работ в муниципальных бюджетных дошкольных образовательных учреждениях                                    (в рамках соглашения с Правительством Тверской области)» </t>
  </si>
  <si>
    <t xml:space="preserve">Мероприятие 1.03 «Оснащение муниципальных дошкольных образовательных учреждений уличными игровыми комплексами (в рамках соглашения с Правительством Тверской области)» </t>
  </si>
  <si>
    <t xml:space="preserve">Мероприятие 1.04 «Приобретение оборудования, включая мебель и другие предметы длительного пользования (в рамках соглашения с Правительством Тверской области)» </t>
  </si>
  <si>
    <t xml:space="preserve">Мероприятие 1.05 «Обеспечение комплексной безопасности зданий и помещений муниципальных бюджетных дошкольных образовательных учреждений  (в рамках соглашения с Правительством Тверской области)»  </t>
  </si>
  <si>
    <t>01 2 21 51120</t>
  </si>
  <si>
    <t>Параметр 1 «Количество общеобразовательных учреждений, в которых проведены капитальные ремонты»</t>
  </si>
  <si>
    <t xml:space="preserve">Мероприятие 1.02 «Проведение ремонтных работ в общеобразовательных учреждениях (в рамках соглашения с Правительством Тверской области)» </t>
  </si>
  <si>
    <t xml:space="preserve">Мероприятие 1.03 «Обеспечение комплексной безопасности зданий и помещений общеобразовательных учреждений  (в рамках соглашения с Правительством Тверской области)» </t>
  </si>
  <si>
    <t>01 2 11 A1120</t>
  </si>
  <si>
    <t>A1120</t>
  </si>
  <si>
    <t>01 2 21 A1120</t>
  </si>
  <si>
    <t>S1120</t>
  </si>
  <si>
    <t>01 2 21 S1120</t>
  </si>
  <si>
    <t>01 2 11 S1120</t>
  </si>
  <si>
    <t>Мероприятие 1.01 «Блок начальных классов на 300 мест для МОУ СОШ № 43 по адресу: г.Тверь, ул. Склизкова, д. 95 (т.ч. ПИР)»</t>
  </si>
  <si>
    <t>единиц</t>
  </si>
  <si>
    <t>Параметр 1 «Проектная документация»</t>
  </si>
  <si>
    <t>01 4 22 L3041</t>
  </si>
  <si>
    <t>01 1 Ю4 S7500</t>
  </si>
  <si>
    <t>S7500</t>
  </si>
  <si>
    <t>5.1</t>
  </si>
  <si>
    <t>9A048</t>
  </si>
  <si>
    <t>01 3 24 00000</t>
  </si>
  <si>
    <t>01 3 24 9A048</t>
  </si>
  <si>
    <t>01 3 00 00000</t>
  </si>
  <si>
    <t>А1040</t>
  </si>
  <si>
    <t>01 2 11 А1040</t>
  </si>
  <si>
    <t>Показатель 1 «Количество введенных мест»</t>
  </si>
  <si>
    <t>Параметр 2 «Строительная готовность»</t>
  </si>
  <si>
    <t>А0440</t>
  </si>
  <si>
    <t>01 2 21 А0440</t>
  </si>
  <si>
    <t>Мероприятие 1.04 «Модернизация школьной системы образования города Твери (Резервные средства)»</t>
  </si>
  <si>
    <t>21</t>
  </si>
  <si>
    <t xml:space="preserve">Мероприятие 1.01 «Расходы на капитальный ремонт муниципальных образовательных учреждений, т.ч. за счет средств федерального и областного бюджетов»                                  </t>
  </si>
  <si>
    <r>
      <t>Задача 3</t>
    </r>
    <r>
      <rPr>
        <sz val="14"/>
        <color theme="1"/>
        <rFont val="Times New Roman"/>
        <family val="1"/>
        <charset val="204"/>
      </rPr>
      <t xml:space="preserve">  «Совершенствование материально-технической базы учреждений дополнительного образования»</t>
    </r>
  </si>
  <si>
    <t>Показатель 1 «Доля учреждений дополнительного образования, охваченных мероприятиями по совершенствованию материально-технической базы»</t>
  </si>
  <si>
    <t>Мероприятие 3.01 «Проведение ремонтных работ в учреждениях дополнительного образования»</t>
  </si>
  <si>
    <t>Параметр 1 «Количество учреждений дополнительного образования, в которых проведены ремонтные работы»</t>
  </si>
  <si>
    <t>01 4 33 00000</t>
  </si>
  <si>
    <t>01 4 33 99999</t>
  </si>
  <si>
    <t>А0450</t>
  </si>
  <si>
    <t>01 2 41 А0450</t>
  </si>
  <si>
    <t xml:space="preserve">Муниципальный проект «Введение новых мест в систему общего образования», реализуемый в рамках собственных мероприятий (результатов) муниципальной программы города Твери «Развитие образования города Твери»  </t>
  </si>
  <si>
    <t>Мероприятие 1.02 «Обеспечение деятельности МКУ «Централизованная бухгалтерия  учреждений образования города Твери»</t>
  </si>
  <si>
    <r>
      <rPr>
        <b/>
        <sz val="14"/>
        <rFont val="Times New Roman"/>
        <family val="1"/>
        <charset val="204"/>
      </rPr>
      <t xml:space="preserve">Задача </t>
    </r>
    <r>
      <rPr>
        <sz val="14"/>
        <rFont val="Times New Roman"/>
        <family val="1"/>
        <charset val="204"/>
      </rPr>
      <t xml:space="preserve"> «Обеспечение доступности дошкольного образования»</t>
    </r>
  </si>
  <si>
    <r>
      <rPr>
        <b/>
        <sz val="14"/>
        <rFont val="Times New Roman"/>
        <family val="1"/>
        <charset val="204"/>
      </rPr>
      <t xml:space="preserve">Задача   </t>
    </r>
    <r>
      <rPr>
        <sz val="14"/>
        <rFont val="Times New Roman"/>
        <family val="1"/>
        <charset val="204"/>
      </rPr>
      <t>«Модернизация общеобразовательных учреждений»</t>
    </r>
  </si>
  <si>
    <r>
      <rPr>
        <b/>
        <sz val="14"/>
        <rFont val="Times New Roman"/>
        <family val="1"/>
        <charset val="204"/>
      </rPr>
      <t xml:space="preserve">Задача  </t>
    </r>
    <r>
      <rPr>
        <sz val="14"/>
        <rFont val="Times New Roman"/>
        <family val="1"/>
        <charset val="204"/>
      </rPr>
      <t xml:space="preserve">«Обеспечение предоставления общего образования в общеобразовательных учреждениях»
</t>
    </r>
  </si>
  <si>
    <r>
      <t xml:space="preserve">Задача  </t>
    </r>
    <r>
      <rPr>
        <sz val="14"/>
        <color theme="1"/>
        <rFont val="Times New Roman"/>
        <family val="1"/>
        <charset val="204"/>
      </rPr>
      <t xml:space="preserve">«Создание условий для духовно-нравственного, культурного, интеллектуального, социального и физического развития детей» </t>
    </r>
  </si>
  <si>
    <r>
      <t xml:space="preserve">Задача </t>
    </r>
    <r>
      <rPr>
        <sz val="14"/>
        <rFont val="Times New Roman"/>
        <family val="1"/>
        <charset val="204"/>
      </rPr>
      <t xml:space="preserve"> «Развитие школьного инициативного бюджетирования»</t>
    </r>
  </si>
  <si>
    <r>
      <rPr>
        <b/>
        <sz val="14"/>
        <color theme="1"/>
        <rFont val="Times New Roman"/>
        <family val="1"/>
        <charset val="204"/>
      </rPr>
      <t xml:space="preserve">Задача </t>
    </r>
    <r>
      <rPr>
        <sz val="14"/>
        <color theme="1"/>
        <rFont val="Times New Roman"/>
        <family val="1"/>
        <charset val="204"/>
      </rPr>
      <t xml:space="preserve"> «Сокращение второй смены в системе общего образования»</t>
    </r>
  </si>
  <si>
    <r>
      <rPr>
        <b/>
        <sz val="14"/>
        <rFont val="Times New Roman"/>
        <family val="1"/>
        <charset val="204"/>
      </rPr>
      <t xml:space="preserve">Задача </t>
    </r>
    <r>
      <rPr>
        <sz val="14"/>
        <rFont val="Times New Roman"/>
        <family val="1"/>
        <charset val="204"/>
      </rPr>
      <t xml:space="preserve">  «Укрепление материально-технической базы учреждений дополнительного образования»</t>
    </r>
  </si>
  <si>
    <r>
      <rPr>
        <b/>
        <sz val="14"/>
        <color theme="1"/>
        <rFont val="Times New Roman"/>
        <family val="1"/>
        <charset val="204"/>
      </rPr>
      <t xml:space="preserve">Задача 1 </t>
    </r>
    <r>
      <rPr>
        <sz val="14"/>
        <color theme="1"/>
        <rFont val="Times New Roman"/>
        <family val="1"/>
        <charset val="204"/>
      </rPr>
      <t xml:space="preserve">  «Организация предоставления дополнительного образования в учреждениях дополнительного образования»</t>
    </r>
  </si>
  <si>
    <r>
      <t xml:space="preserve">Задача </t>
    </r>
    <r>
      <rPr>
        <sz val="14"/>
        <rFont val="Times New Roman"/>
        <family val="1"/>
        <charset val="204"/>
      </rPr>
      <t xml:space="preserve"> «Укрепление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</si>
  <si>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r>
      <t xml:space="preserve">Задача  </t>
    </r>
    <r>
      <rPr>
        <sz val="14"/>
        <color theme="1"/>
        <rFont val="Times New Roman"/>
        <family val="1"/>
        <charset val="204"/>
      </rPr>
      <t>«Обеспечение деятельности казенных учреждений, подведомственных ответственному исполнителю муниципальной программы»</t>
    </r>
  </si>
  <si>
    <t>Параметр 1 «Количество детей в возрасте от 5 до 18 лет, получающих услугу в социальной сфере по направлению деятельности «Реализация дополнительных общеразвивающих программ для детей 8-18 лет» по социальным сертификатам»</t>
  </si>
  <si>
    <t>Мероприятие 1.05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</si>
  <si>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t>Параметр 2  «Количество юридических лиц, индивидуальных предпринимателей-производителей товаров, работ, связанных с оказанием муниципальных услуг в социальной сфере на территории города Твери по направлению деятельности «Реализация дополнительных общеразвивающих программ для детей 8-18 лет» по социальным сертификатам»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</si>
</sst>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_р_._-;\-* #,##0.00_р_._-;_-* \-??_р_._-;_-@_-"/>
    <numFmt numFmtId="167" formatCode="0.0%"/>
  </numFmts>
  <fonts count="24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9" fontId="22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NumberFormat="1" applyFont="1" applyFill="1" applyBorder="1"/>
    <xf numFmtId="0" fontId="1" fillId="0" borderId="0" xfId="0" applyNumberFormat="1" applyFont="1" applyFill="1"/>
    <xf numFmtId="0" fontId="1" fillId="0" borderId="1" xfId="0" applyNumberFormat="1" applyFont="1" applyFill="1" applyBorder="1"/>
    <xf numFmtId="165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wrapText="1"/>
    </xf>
    <xf numFmtId="0" fontId="3" fillId="0" borderId="0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/>
    <xf numFmtId="164" fontId="1" fillId="0" borderId="0" xfId="0" applyNumberFormat="1" applyFont="1" applyFill="1"/>
    <xf numFmtId="0" fontId="2" fillId="0" borderId="2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horizontal="center" wrapText="1"/>
    </xf>
    <xf numFmtId="3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/>
    <xf numFmtId="166" fontId="13" fillId="0" borderId="0" xfId="0" applyNumberFormat="1" applyFont="1" applyFill="1"/>
    <xf numFmtId="2" fontId="13" fillId="0" borderId="0" xfId="0" applyNumberFormat="1" applyFont="1" applyFill="1"/>
    <xf numFmtId="0" fontId="7" fillId="2" borderId="2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vertical="top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top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>
      <alignment vertical="center"/>
    </xf>
    <xf numFmtId="0" fontId="6" fillId="5" borderId="2" xfId="0" applyNumberFormat="1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top" wrapText="1"/>
      <protection locked="0"/>
    </xf>
    <xf numFmtId="3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/>
    <xf numFmtId="0" fontId="6" fillId="2" borderId="2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vertical="top" wrapText="1"/>
    </xf>
    <xf numFmtId="0" fontId="14" fillId="5" borderId="2" xfId="0" applyFont="1" applyFill="1" applyBorder="1" applyAlignment="1">
      <alignment horizontal="left" vertical="top" wrapText="1"/>
    </xf>
    <xf numFmtId="0" fontId="1" fillId="5" borderId="2" xfId="0" applyNumberFormat="1" applyFont="1" applyFill="1" applyBorder="1"/>
    <xf numFmtId="0" fontId="16" fillId="0" borderId="2" xfId="0" applyNumberFormat="1" applyFont="1" applyFill="1" applyBorder="1" applyAlignment="1">
      <alignment vertical="top" wrapText="1"/>
    </xf>
    <xf numFmtId="0" fontId="17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4" fillId="5" borderId="2" xfId="0" applyFont="1" applyFill="1" applyBorder="1" applyAlignment="1" applyProtection="1">
      <alignment horizontal="left" vertical="top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10" fillId="0" borderId="2" xfId="0" applyNumberFormat="1" applyFont="1" applyFill="1" applyBorder="1" applyAlignment="1">
      <alignment horizontal="left" vertical="top" wrapText="1"/>
    </xf>
    <xf numFmtId="0" fontId="10" fillId="0" borderId="2" xfId="0" applyNumberFormat="1" applyFont="1" applyFill="1" applyBorder="1" applyAlignment="1">
      <alignment vertical="top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3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16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left" vertical="top" wrapText="1"/>
    </xf>
    <xf numFmtId="49" fontId="7" fillId="5" borderId="2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15" fillId="5" borderId="2" xfId="0" applyNumberFormat="1" applyFont="1" applyFill="1" applyBorder="1" applyAlignment="1">
      <alignment horizontal="center" vertical="top" wrapText="1"/>
    </xf>
    <xf numFmtId="49" fontId="7" fillId="0" borderId="2" xfId="1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167" fontId="21" fillId="0" borderId="0" xfId="0" applyNumberFormat="1" applyFont="1" applyFill="1" applyAlignment="1">
      <alignment horizontal="center" vertical="center"/>
    </xf>
    <xf numFmtId="0" fontId="14" fillId="5" borderId="2" xfId="0" applyNumberFormat="1" applyFont="1" applyFill="1" applyBorder="1" applyAlignment="1">
      <alignment vertical="top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/>
    <xf numFmtId="3" fontId="2" fillId="3" borderId="2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vertical="top" wrapText="1"/>
    </xf>
    <xf numFmtId="165" fontId="2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NumberFormat="1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left" vertical="top" wrapText="1"/>
    </xf>
    <xf numFmtId="3" fontId="6" fillId="3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5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right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>
      <alignment horizontal="left" vertical="top" wrapText="1"/>
    </xf>
    <xf numFmtId="0" fontId="2" fillId="0" borderId="4" xfId="1" applyNumberFormat="1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1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57"/>
  <sheetViews>
    <sheetView tabSelected="1" view="pageBreakPreview" topLeftCell="K1" zoomScale="60" zoomScaleNormal="60" workbookViewId="0">
      <selection activeCell="T172" sqref="T172"/>
    </sheetView>
  </sheetViews>
  <sheetFormatPr defaultColWidth="8.88671875" defaultRowHeight="18" x14ac:dyDescent="0.35"/>
  <cols>
    <col min="1" max="1" width="4" style="2" hidden="1" customWidth="1"/>
    <col min="2" max="3" width="6.88671875" style="2" customWidth="1"/>
    <col min="4" max="4" width="12.6640625" style="2" customWidth="1"/>
    <col min="5" max="5" width="12.5546875" style="2" customWidth="1"/>
    <col min="6" max="7" width="10.109375" style="2" customWidth="1"/>
    <col min="8" max="8" width="14.109375" style="2" customWidth="1"/>
    <col min="9" max="11" width="9" style="2" customWidth="1"/>
    <col min="12" max="14" width="8.33203125" style="2" customWidth="1"/>
    <col min="15" max="15" width="17" style="2" customWidth="1"/>
    <col min="16" max="16" width="10.109375" style="2" customWidth="1"/>
    <col min="17" max="17" width="91.5546875" style="13" customWidth="1"/>
    <col min="18" max="18" width="18.5546875" style="39" customWidth="1"/>
    <col min="19" max="19" width="24.44140625" style="30" customWidth="1"/>
    <col min="20" max="25" width="16.109375" style="30" customWidth="1"/>
    <col min="26" max="26" width="25.33203125" style="2" customWidth="1"/>
    <col min="27" max="16384" width="8.88671875" style="2"/>
  </cols>
  <sheetData>
    <row r="1" spans="1:25" ht="63" customHeight="1" x14ac:dyDescent="0.35">
      <c r="A1" s="1"/>
      <c r="B1" s="133" t="s">
        <v>86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39.75" customHeight="1" x14ac:dyDescent="0.25">
      <c r="A2" s="1"/>
      <c r="B2" s="136" t="s">
        <v>25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ht="24" customHeight="1" x14ac:dyDescent="0.3">
      <c r="A3" s="1"/>
      <c r="B3" s="137" t="s">
        <v>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ht="24" customHeight="1" x14ac:dyDescent="0.3">
      <c r="A4" s="1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 ht="24" customHeight="1" x14ac:dyDescent="0.35">
      <c r="A5" s="1"/>
      <c r="B5" s="145" t="s">
        <v>90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24" customHeight="1" x14ac:dyDescent="0.35">
      <c r="A6" s="1"/>
      <c r="B6" s="145" t="s">
        <v>91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24" customHeight="1" x14ac:dyDescent="0.35">
      <c r="A7" s="1"/>
      <c r="B7" s="145" t="s">
        <v>92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</row>
    <row r="8" spans="1:25" ht="24" customHeight="1" x14ac:dyDescent="0.35">
      <c r="A8" s="1"/>
      <c r="B8" s="145" t="s">
        <v>93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</row>
    <row r="9" spans="1:25" ht="24" customHeight="1" x14ac:dyDescent="0.35">
      <c r="A9" s="1"/>
      <c r="B9" s="145" t="s">
        <v>94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24" customHeight="1" x14ac:dyDescent="0.35">
      <c r="A10" s="1"/>
      <c r="B10" s="145" t="s">
        <v>95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 ht="24" customHeight="1" x14ac:dyDescent="0.35">
      <c r="A11" s="1"/>
      <c r="B11" s="145" t="s">
        <v>96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</row>
    <row r="12" spans="1:25" ht="20.25" customHeight="1" x14ac:dyDescent="0.35">
      <c r="A12" s="1"/>
      <c r="B12" s="145" t="s">
        <v>268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</row>
    <row r="13" spans="1:25" ht="12" customHeight="1" x14ac:dyDescent="0.3">
      <c r="A13" s="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25"/>
      <c r="S13" s="28"/>
      <c r="T13" s="28"/>
      <c r="U13" s="28"/>
      <c r="V13" s="28"/>
      <c r="W13" s="28"/>
      <c r="X13" s="28"/>
      <c r="Y13" s="28"/>
    </row>
    <row r="14" spans="1:25" ht="15" customHeight="1" x14ac:dyDescent="0.25">
      <c r="A14" s="58"/>
      <c r="B14" s="138" t="s">
        <v>26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5" t="s">
        <v>27</v>
      </c>
      <c r="M14" s="135"/>
      <c r="N14" s="135"/>
      <c r="O14" s="135"/>
      <c r="P14" s="135" t="s">
        <v>28</v>
      </c>
      <c r="Q14" s="135" t="s">
        <v>37</v>
      </c>
      <c r="R14" s="135" t="s">
        <v>83</v>
      </c>
      <c r="S14" s="134" t="s">
        <v>38</v>
      </c>
      <c r="T14" s="135" t="s">
        <v>39</v>
      </c>
      <c r="U14" s="135"/>
      <c r="V14" s="135"/>
      <c r="W14" s="135"/>
      <c r="X14" s="135"/>
      <c r="Y14" s="135"/>
    </row>
    <row r="15" spans="1:25" ht="36.75" customHeight="1" x14ac:dyDescent="0.25">
      <c r="A15" s="58"/>
      <c r="B15" s="135" t="s">
        <v>29</v>
      </c>
      <c r="C15" s="135"/>
      <c r="D15" s="135" t="s">
        <v>30</v>
      </c>
      <c r="E15" s="135" t="s">
        <v>31</v>
      </c>
      <c r="F15" s="135" t="s">
        <v>35</v>
      </c>
      <c r="G15" s="135"/>
      <c r="H15" s="135" t="s">
        <v>36</v>
      </c>
      <c r="I15" s="135" t="s">
        <v>32</v>
      </c>
      <c r="J15" s="135"/>
      <c r="K15" s="135"/>
      <c r="L15" s="135" t="s">
        <v>33</v>
      </c>
      <c r="M15" s="135"/>
      <c r="N15" s="135"/>
      <c r="O15" s="135" t="s">
        <v>34</v>
      </c>
      <c r="P15" s="135"/>
      <c r="Q15" s="135"/>
      <c r="R15" s="135"/>
      <c r="S15" s="134"/>
      <c r="T15" s="135"/>
      <c r="U15" s="135"/>
      <c r="V15" s="135"/>
      <c r="W15" s="135"/>
      <c r="X15" s="135"/>
      <c r="Y15" s="135"/>
    </row>
    <row r="16" spans="1:25" ht="78" customHeight="1" x14ac:dyDescent="0.25">
      <c r="A16" s="58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4"/>
      <c r="T16" s="54">
        <v>2026</v>
      </c>
      <c r="U16" s="54">
        <v>2027</v>
      </c>
      <c r="V16" s="54">
        <v>2028</v>
      </c>
      <c r="W16" s="54">
        <v>2029</v>
      </c>
      <c r="X16" s="54">
        <v>2030</v>
      </c>
      <c r="Y16" s="54">
        <v>2031</v>
      </c>
    </row>
    <row r="17" spans="1:26" ht="15.6" x14ac:dyDescent="0.25">
      <c r="A17" s="58"/>
      <c r="B17" s="54">
        <v>1</v>
      </c>
      <c r="C17" s="54">
        <v>2</v>
      </c>
      <c r="D17" s="54">
        <v>3</v>
      </c>
      <c r="E17" s="54">
        <v>4</v>
      </c>
      <c r="F17" s="54">
        <v>5</v>
      </c>
      <c r="G17" s="54">
        <v>6</v>
      </c>
      <c r="H17" s="54">
        <v>7</v>
      </c>
      <c r="I17" s="54">
        <v>8</v>
      </c>
      <c r="J17" s="54">
        <v>9</v>
      </c>
      <c r="K17" s="54">
        <v>10</v>
      </c>
      <c r="L17" s="54">
        <v>11</v>
      </c>
      <c r="M17" s="54">
        <v>12</v>
      </c>
      <c r="N17" s="54">
        <v>13</v>
      </c>
      <c r="O17" s="54">
        <v>14</v>
      </c>
      <c r="P17" s="54">
        <v>15</v>
      </c>
      <c r="Q17" s="54">
        <v>16</v>
      </c>
      <c r="R17" s="54">
        <v>17</v>
      </c>
      <c r="S17" s="87">
        <v>18</v>
      </c>
      <c r="T17" s="54">
        <v>19</v>
      </c>
      <c r="U17" s="54">
        <v>20</v>
      </c>
      <c r="V17" s="54">
        <v>21</v>
      </c>
      <c r="W17" s="54">
        <v>22</v>
      </c>
      <c r="X17" s="54">
        <v>23</v>
      </c>
      <c r="Y17" s="54">
        <v>24</v>
      </c>
    </row>
    <row r="18" spans="1:26" ht="25.5" customHeight="1" x14ac:dyDescent="0.25">
      <c r="A18" s="58"/>
      <c r="B18" s="27">
        <v>0</v>
      </c>
      <c r="C18" s="27">
        <v>1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64" t="s">
        <v>1</v>
      </c>
      <c r="R18" s="65" t="s">
        <v>2</v>
      </c>
      <c r="S18" s="66">
        <f t="shared" ref="S18:Y18" si="0">S24+S78+S168+S198+S238</f>
        <v>7877469.4999999991</v>
      </c>
      <c r="T18" s="66">
        <f t="shared" si="0"/>
        <v>9058196.0999999996</v>
      </c>
      <c r="U18" s="66">
        <f t="shared" si="0"/>
        <v>9119780.5999999996</v>
      </c>
      <c r="V18" s="66">
        <f t="shared" si="0"/>
        <v>9267827.0999999978</v>
      </c>
      <c r="W18" s="66">
        <f t="shared" si="0"/>
        <v>9231062.9999999981</v>
      </c>
      <c r="X18" s="66">
        <f t="shared" si="0"/>
        <v>9231062.9999999981</v>
      </c>
      <c r="Y18" s="66">
        <f t="shared" si="0"/>
        <v>9231062.9999999981</v>
      </c>
      <c r="Z18" s="20"/>
    </row>
    <row r="19" spans="1:26" ht="62.25" customHeight="1" x14ac:dyDescent="0.25">
      <c r="A19" s="5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51" t="s">
        <v>40</v>
      </c>
      <c r="R19" s="52"/>
      <c r="S19" s="55" t="s">
        <v>3</v>
      </c>
      <c r="T19" s="52"/>
      <c r="U19" s="52"/>
      <c r="V19" s="52"/>
      <c r="W19" s="52"/>
      <c r="X19" s="52"/>
      <c r="Y19" s="52"/>
    </row>
    <row r="20" spans="1:26" ht="26.25" customHeight="1" x14ac:dyDescent="0.25">
      <c r="A20" s="5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7" t="s">
        <v>41</v>
      </c>
      <c r="R20" s="55" t="s">
        <v>4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4">
        <v>100</v>
      </c>
      <c r="Y20" s="4">
        <v>100</v>
      </c>
    </row>
    <row r="21" spans="1:26" ht="54" x14ac:dyDescent="0.25">
      <c r="A21" s="5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8" t="s">
        <v>275</v>
      </c>
      <c r="R21" s="52" t="s">
        <v>4</v>
      </c>
      <c r="S21" s="4">
        <v>99.8</v>
      </c>
      <c r="T21" s="4">
        <v>99.8</v>
      </c>
      <c r="U21" s="4">
        <v>99.9</v>
      </c>
      <c r="V21" s="4">
        <v>99.9</v>
      </c>
      <c r="W21" s="4">
        <v>99.9</v>
      </c>
      <c r="X21" s="4">
        <v>99.9</v>
      </c>
      <c r="Y21" s="4">
        <v>99.9</v>
      </c>
    </row>
    <row r="22" spans="1:26" ht="36" x14ac:dyDescent="0.25">
      <c r="A22" s="5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8" t="s">
        <v>287</v>
      </c>
      <c r="R22" s="55" t="s">
        <v>4</v>
      </c>
      <c r="S22" s="4">
        <v>79.599999999999994</v>
      </c>
      <c r="T22" s="4">
        <v>82.5</v>
      </c>
      <c r="U22" s="4">
        <v>82.5</v>
      </c>
      <c r="V22" s="4">
        <v>82.8</v>
      </c>
      <c r="W22" s="4">
        <v>83.3</v>
      </c>
      <c r="X22" s="4">
        <v>83.3</v>
      </c>
      <c r="Y22" s="4">
        <v>83.6</v>
      </c>
    </row>
    <row r="23" spans="1:26" ht="42.75" customHeight="1" x14ac:dyDescent="0.25">
      <c r="A23" s="5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7" t="s">
        <v>286</v>
      </c>
      <c r="R23" s="52" t="s">
        <v>4</v>
      </c>
      <c r="S23" s="4">
        <v>80.5</v>
      </c>
      <c r="T23" s="4">
        <v>82</v>
      </c>
      <c r="U23" s="4">
        <v>82.5</v>
      </c>
      <c r="V23" s="4">
        <v>82.8</v>
      </c>
      <c r="W23" s="4">
        <v>83</v>
      </c>
      <c r="X23" s="4">
        <v>83.5</v>
      </c>
      <c r="Y23" s="4">
        <v>83.8</v>
      </c>
    </row>
    <row r="24" spans="1:26" ht="30" customHeight="1" x14ac:dyDescent="0.25">
      <c r="A24" s="58"/>
      <c r="B24" s="33">
        <v>0</v>
      </c>
      <c r="C24" s="33">
        <v>1</v>
      </c>
      <c r="D24" s="33">
        <v>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 t="s">
        <v>113</v>
      </c>
      <c r="P24" s="33"/>
      <c r="Q24" s="34" t="s">
        <v>42</v>
      </c>
      <c r="R24" s="35" t="s">
        <v>2</v>
      </c>
      <c r="S24" s="41">
        <f t="shared" ref="S24:Y24" si="1">S25+S43</f>
        <v>3216077.6</v>
      </c>
      <c r="T24" s="41">
        <f t="shared" si="1"/>
        <v>3777533.8</v>
      </c>
      <c r="U24" s="41">
        <f t="shared" si="1"/>
        <v>3662518.3999999994</v>
      </c>
      <c r="V24" s="41">
        <f t="shared" si="1"/>
        <v>3825289.0999999996</v>
      </c>
      <c r="W24" s="41">
        <f t="shared" si="1"/>
        <v>3825289.0999999996</v>
      </c>
      <c r="X24" s="41">
        <f t="shared" si="1"/>
        <v>3825289.0999999996</v>
      </c>
      <c r="Y24" s="41">
        <f t="shared" si="1"/>
        <v>3825289.0999999996</v>
      </c>
    </row>
    <row r="25" spans="1:26" ht="141.75" customHeight="1" x14ac:dyDescent="0.25">
      <c r="A25" s="58"/>
      <c r="B25" s="82" t="s">
        <v>116</v>
      </c>
      <c r="C25" s="82" t="s">
        <v>117</v>
      </c>
      <c r="D25" s="82" t="s">
        <v>117</v>
      </c>
      <c r="E25" s="82" t="s">
        <v>118</v>
      </c>
      <c r="F25" s="36"/>
      <c r="G25" s="36"/>
      <c r="H25" s="36"/>
      <c r="I25" s="36"/>
      <c r="J25" s="36"/>
      <c r="K25" s="36"/>
      <c r="L25" s="36"/>
      <c r="M25" s="36"/>
      <c r="N25" s="36"/>
      <c r="O25" s="82" t="s">
        <v>114</v>
      </c>
      <c r="P25" s="36"/>
      <c r="Q25" s="99" t="s">
        <v>248</v>
      </c>
      <c r="R25" s="37" t="s">
        <v>2</v>
      </c>
      <c r="S25" s="42">
        <f>S26</f>
        <v>78899.900000000009</v>
      </c>
      <c r="T25" s="42">
        <f t="shared" ref="T25:Y25" si="2">T26</f>
        <v>185863.5</v>
      </c>
      <c r="U25" s="42">
        <f t="shared" si="2"/>
        <v>0</v>
      </c>
      <c r="V25" s="42">
        <f t="shared" si="2"/>
        <v>0</v>
      </c>
      <c r="W25" s="42">
        <f t="shared" si="2"/>
        <v>0</v>
      </c>
      <c r="X25" s="42">
        <f t="shared" si="2"/>
        <v>0</v>
      </c>
      <c r="Y25" s="42">
        <f t="shared" si="2"/>
        <v>0</v>
      </c>
    </row>
    <row r="26" spans="1:26" ht="24.75" customHeight="1" x14ac:dyDescent="0.5">
      <c r="A26" s="58"/>
      <c r="B26" s="83" t="s">
        <v>116</v>
      </c>
      <c r="C26" s="83" t="s">
        <v>117</v>
      </c>
      <c r="D26" s="83" t="s">
        <v>117</v>
      </c>
      <c r="E26" s="83" t="s">
        <v>118</v>
      </c>
      <c r="F26" s="83" t="s">
        <v>117</v>
      </c>
      <c r="G26" s="83" t="s">
        <v>117</v>
      </c>
      <c r="H26" s="83"/>
      <c r="I26" s="83"/>
      <c r="J26" s="83"/>
      <c r="K26" s="83"/>
      <c r="L26" s="83"/>
      <c r="M26" s="83"/>
      <c r="N26" s="83"/>
      <c r="O26" s="83" t="s">
        <v>115</v>
      </c>
      <c r="P26" s="9"/>
      <c r="Q26" s="18" t="s">
        <v>334</v>
      </c>
      <c r="R26" s="55" t="s">
        <v>2</v>
      </c>
      <c r="S26" s="6">
        <f>S28+S33+S37+S39+S41</f>
        <v>78899.900000000009</v>
      </c>
      <c r="T26" s="6">
        <f>T28+T33+T37+T39+T41</f>
        <v>185863.5</v>
      </c>
      <c r="U26" s="6">
        <f t="shared" ref="U26:Y26" si="3">U34+U37+U39+U41+U28</f>
        <v>0</v>
      </c>
      <c r="V26" s="6">
        <f t="shared" si="3"/>
        <v>0</v>
      </c>
      <c r="W26" s="6">
        <f t="shared" si="3"/>
        <v>0</v>
      </c>
      <c r="X26" s="6">
        <f t="shared" si="3"/>
        <v>0</v>
      </c>
      <c r="Y26" s="6">
        <f t="shared" si="3"/>
        <v>0</v>
      </c>
      <c r="Z26" s="102"/>
    </row>
    <row r="27" spans="1:26" ht="41.25" customHeight="1" x14ac:dyDescent="0.25">
      <c r="A27" s="5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4" t="s">
        <v>249</v>
      </c>
      <c r="R27" s="93" t="s">
        <v>4</v>
      </c>
      <c r="S27" s="105">
        <v>40.9</v>
      </c>
      <c r="T27" s="96">
        <v>6</v>
      </c>
      <c r="U27" s="95">
        <f t="shared" ref="U27:Y27" si="4">U36+U40+U42</f>
        <v>0</v>
      </c>
      <c r="V27" s="95">
        <f t="shared" si="4"/>
        <v>0</v>
      </c>
      <c r="W27" s="95">
        <f t="shared" si="4"/>
        <v>0</v>
      </c>
      <c r="X27" s="95">
        <f t="shared" si="4"/>
        <v>0</v>
      </c>
      <c r="Y27" s="95">
        <f t="shared" si="4"/>
        <v>0</v>
      </c>
    </row>
    <row r="28" spans="1:26" ht="26.25" customHeight="1" x14ac:dyDescent="0.25">
      <c r="A28" s="5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29" t="s">
        <v>323</v>
      </c>
      <c r="R28" s="126" t="s">
        <v>2</v>
      </c>
      <c r="S28" s="23">
        <f>S29+S30+S31</f>
        <v>0</v>
      </c>
      <c r="T28" s="23">
        <f>T29+T30+T31</f>
        <v>123884</v>
      </c>
      <c r="U28" s="23">
        <f t="shared" ref="U28:Y28" si="5">U29+U30+U31</f>
        <v>0</v>
      </c>
      <c r="V28" s="23">
        <f t="shared" si="5"/>
        <v>0</v>
      </c>
      <c r="W28" s="23">
        <f t="shared" si="5"/>
        <v>0</v>
      </c>
      <c r="X28" s="23">
        <f t="shared" si="5"/>
        <v>0</v>
      </c>
      <c r="Y28" s="23">
        <f t="shared" si="5"/>
        <v>0</v>
      </c>
    </row>
    <row r="29" spans="1:26" ht="26.25" customHeight="1" x14ac:dyDescent="0.25">
      <c r="A29" s="58"/>
      <c r="B29" s="83" t="s">
        <v>116</v>
      </c>
      <c r="C29" s="83" t="s">
        <v>117</v>
      </c>
      <c r="D29" s="83" t="s">
        <v>117</v>
      </c>
      <c r="E29" s="83" t="s">
        <v>118</v>
      </c>
      <c r="F29" s="83" t="s">
        <v>117</v>
      </c>
      <c r="G29" s="83" t="s">
        <v>117</v>
      </c>
      <c r="H29" s="9">
        <v>51120</v>
      </c>
      <c r="I29" s="83" t="s">
        <v>120</v>
      </c>
      <c r="J29" s="83" t="s">
        <v>120</v>
      </c>
      <c r="K29" s="83" t="s">
        <v>121</v>
      </c>
      <c r="L29" s="83" t="s">
        <v>116</v>
      </c>
      <c r="M29" s="83" t="s">
        <v>117</v>
      </c>
      <c r="N29" s="83" t="s">
        <v>117</v>
      </c>
      <c r="O29" s="83" t="s">
        <v>288</v>
      </c>
      <c r="P29" s="9"/>
      <c r="Q29" s="130"/>
      <c r="R29" s="127"/>
      <c r="S29" s="115">
        <v>0</v>
      </c>
      <c r="T29" s="23">
        <v>114500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</row>
    <row r="30" spans="1:26" ht="26.25" customHeight="1" x14ac:dyDescent="0.25">
      <c r="A30" s="58"/>
      <c r="B30" s="83" t="s">
        <v>116</v>
      </c>
      <c r="C30" s="83" t="s">
        <v>117</v>
      </c>
      <c r="D30" s="83" t="s">
        <v>117</v>
      </c>
      <c r="E30" s="83" t="s">
        <v>118</v>
      </c>
      <c r="F30" s="83" t="s">
        <v>117</v>
      </c>
      <c r="G30" s="83" t="s">
        <v>117</v>
      </c>
      <c r="H30" s="9" t="s">
        <v>299</v>
      </c>
      <c r="I30" s="83" t="s">
        <v>120</v>
      </c>
      <c r="J30" s="83" t="s">
        <v>120</v>
      </c>
      <c r="K30" s="83" t="s">
        <v>121</v>
      </c>
      <c r="L30" s="83" t="s">
        <v>116</v>
      </c>
      <c r="M30" s="83" t="s">
        <v>117</v>
      </c>
      <c r="N30" s="83" t="s">
        <v>117</v>
      </c>
      <c r="O30" s="83" t="s">
        <v>298</v>
      </c>
      <c r="P30" s="9"/>
      <c r="Q30" s="130"/>
      <c r="R30" s="127"/>
      <c r="S30" s="115">
        <v>0</v>
      </c>
      <c r="T30" s="23">
        <v>5260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6" ht="26.25" customHeight="1" x14ac:dyDescent="0.25">
      <c r="A31" s="58"/>
      <c r="B31" s="83" t="s">
        <v>116</v>
      </c>
      <c r="C31" s="83" t="s">
        <v>117</v>
      </c>
      <c r="D31" s="83" t="s">
        <v>117</v>
      </c>
      <c r="E31" s="83" t="s">
        <v>118</v>
      </c>
      <c r="F31" s="83" t="s">
        <v>117</v>
      </c>
      <c r="G31" s="83" t="s">
        <v>117</v>
      </c>
      <c r="H31" s="9" t="s">
        <v>301</v>
      </c>
      <c r="I31" s="83" t="s">
        <v>120</v>
      </c>
      <c r="J31" s="83" t="s">
        <v>120</v>
      </c>
      <c r="K31" s="83" t="s">
        <v>121</v>
      </c>
      <c r="L31" s="83" t="s">
        <v>116</v>
      </c>
      <c r="M31" s="83" t="s">
        <v>117</v>
      </c>
      <c r="N31" s="83" t="s">
        <v>117</v>
      </c>
      <c r="O31" s="83" t="s">
        <v>303</v>
      </c>
      <c r="P31" s="9"/>
      <c r="Q31" s="131"/>
      <c r="R31" s="128"/>
      <c r="S31" s="115">
        <v>0</v>
      </c>
      <c r="T31" s="23">
        <v>4124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</row>
    <row r="32" spans="1:26" ht="41.25" customHeight="1" x14ac:dyDescent="0.25">
      <c r="A32" s="58"/>
      <c r="B32" s="83"/>
      <c r="C32" s="83"/>
      <c r="D32" s="83"/>
      <c r="E32" s="83"/>
      <c r="F32" s="83"/>
      <c r="G32" s="83"/>
      <c r="H32" s="9"/>
      <c r="I32" s="83"/>
      <c r="J32" s="83"/>
      <c r="K32" s="83"/>
      <c r="L32" s="83"/>
      <c r="M32" s="83"/>
      <c r="N32" s="83"/>
      <c r="O32" s="83"/>
      <c r="P32" s="9"/>
      <c r="Q32" s="56" t="s">
        <v>289</v>
      </c>
      <c r="R32" s="38" t="s">
        <v>271</v>
      </c>
      <c r="S32" s="116">
        <v>0</v>
      </c>
      <c r="T32" s="117">
        <v>1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</row>
    <row r="33" spans="1:26" ht="18.75" customHeight="1" x14ac:dyDescent="0.25">
      <c r="A33" s="58"/>
      <c r="B33" s="83"/>
      <c r="C33" s="83"/>
      <c r="D33" s="83"/>
      <c r="E33" s="83"/>
      <c r="F33" s="83"/>
      <c r="G33" s="83"/>
      <c r="H33" s="9"/>
      <c r="I33" s="83"/>
      <c r="J33" s="83"/>
      <c r="K33" s="83"/>
      <c r="L33" s="83"/>
      <c r="M33" s="83"/>
      <c r="N33" s="83"/>
      <c r="O33" s="83"/>
      <c r="P33" s="9"/>
      <c r="Q33" s="129" t="s">
        <v>290</v>
      </c>
      <c r="R33" s="114"/>
      <c r="S33" s="23">
        <f>S34+S35</f>
        <v>60492.1</v>
      </c>
      <c r="T33" s="23">
        <f>T34+T35</f>
        <v>49979.5</v>
      </c>
      <c r="U33" s="23">
        <f t="shared" ref="U33:Y33" si="6">U34+U35</f>
        <v>0</v>
      </c>
      <c r="V33" s="23">
        <f t="shared" si="6"/>
        <v>0</v>
      </c>
      <c r="W33" s="23">
        <f t="shared" si="6"/>
        <v>0</v>
      </c>
      <c r="X33" s="23">
        <f t="shared" si="6"/>
        <v>0</v>
      </c>
      <c r="Y33" s="23">
        <f t="shared" si="6"/>
        <v>0</v>
      </c>
    </row>
    <row r="34" spans="1:26" ht="18.75" customHeight="1" x14ac:dyDescent="0.25">
      <c r="A34" s="58"/>
      <c r="B34" s="83" t="s">
        <v>116</v>
      </c>
      <c r="C34" s="83" t="s">
        <v>117</v>
      </c>
      <c r="D34" s="83" t="s">
        <v>117</v>
      </c>
      <c r="E34" s="83" t="s">
        <v>118</v>
      </c>
      <c r="F34" s="83" t="s">
        <v>117</v>
      </c>
      <c r="G34" s="83" t="s">
        <v>117</v>
      </c>
      <c r="H34" s="83" t="s">
        <v>119</v>
      </c>
      <c r="I34" s="83" t="s">
        <v>120</v>
      </c>
      <c r="J34" s="83" t="s">
        <v>120</v>
      </c>
      <c r="K34" s="83" t="s">
        <v>121</v>
      </c>
      <c r="L34" s="83" t="s">
        <v>116</v>
      </c>
      <c r="M34" s="83" t="s">
        <v>117</v>
      </c>
      <c r="N34" s="83" t="s">
        <v>117</v>
      </c>
      <c r="O34" s="83" t="s">
        <v>122</v>
      </c>
      <c r="P34" s="9"/>
      <c r="Q34" s="130"/>
      <c r="R34" s="126" t="s">
        <v>2</v>
      </c>
      <c r="S34" s="23">
        <v>55497</v>
      </c>
      <c r="T34" s="23">
        <v>48869.8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</row>
    <row r="35" spans="1:26" ht="18.75" customHeight="1" x14ac:dyDescent="0.25">
      <c r="A35" s="58"/>
      <c r="B35" s="83" t="s">
        <v>116</v>
      </c>
      <c r="C35" s="83" t="s">
        <v>117</v>
      </c>
      <c r="D35" s="83" t="s">
        <v>117</v>
      </c>
      <c r="E35" s="83" t="s">
        <v>118</v>
      </c>
      <c r="F35" s="83" t="s">
        <v>117</v>
      </c>
      <c r="G35" s="83" t="s">
        <v>117</v>
      </c>
      <c r="H35" s="83" t="s">
        <v>315</v>
      </c>
      <c r="I35" s="83" t="s">
        <v>120</v>
      </c>
      <c r="J35" s="83" t="s">
        <v>120</v>
      </c>
      <c r="K35" s="83" t="s">
        <v>121</v>
      </c>
      <c r="L35" s="83" t="s">
        <v>116</v>
      </c>
      <c r="M35" s="83" t="s">
        <v>117</v>
      </c>
      <c r="N35" s="83" t="s">
        <v>117</v>
      </c>
      <c r="O35" s="83" t="s">
        <v>316</v>
      </c>
      <c r="P35" s="9"/>
      <c r="Q35" s="131"/>
      <c r="R35" s="128"/>
      <c r="S35" s="23">
        <v>4995.1000000000004</v>
      </c>
      <c r="T35" s="23">
        <v>1109.7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</row>
    <row r="36" spans="1:26" ht="41.25" customHeight="1" x14ac:dyDescent="0.25">
      <c r="A36" s="5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56" t="s">
        <v>186</v>
      </c>
      <c r="R36" s="38" t="s">
        <v>271</v>
      </c>
      <c r="S36" s="24">
        <v>13</v>
      </c>
      <c r="T36" s="24">
        <v>4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</row>
    <row r="37" spans="1:26" ht="57.75" customHeight="1" x14ac:dyDescent="0.25">
      <c r="A37" s="58"/>
      <c r="B37" s="83" t="s">
        <v>116</v>
      </c>
      <c r="C37" s="83" t="s">
        <v>117</v>
      </c>
      <c r="D37" s="83" t="s">
        <v>117</v>
      </c>
      <c r="E37" s="83" t="s">
        <v>118</v>
      </c>
      <c r="F37" s="83" t="s">
        <v>117</v>
      </c>
      <c r="G37" s="83" t="s">
        <v>117</v>
      </c>
      <c r="H37" s="83" t="s">
        <v>123</v>
      </c>
      <c r="I37" s="83" t="s">
        <v>120</v>
      </c>
      <c r="J37" s="83" t="s">
        <v>120</v>
      </c>
      <c r="K37" s="83" t="s">
        <v>124</v>
      </c>
      <c r="L37" s="83" t="s">
        <v>116</v>
      </c>
      <c r="M37" s="83" t="s">
        <v>117</v>
      </c>
      <c r="N37" s="83" t="s">
        <v>117</v>
      </c>
      <c r="O37" s="83" t="s">
        <v>125</v>
      </c>
      <c r="P37" s="9"/>
      <c r="Q37" s="104" t="s">
        <v>291</v>
      </c>
      <c r="R37" s="93" t="s">
        <v>2</v>
      </c>
      <c r="S37" s="94">
        <v>12000</v>
      </c>
      <c r="T37" s="122">
        <v>12000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</row>
    <row r="38" spans="1:26" ht="44.25" customHeight="1" x14ac:dyDescent="0.25">
      <c r="A38" s="5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56" t="s">
        <v>107</v>
      </c>
      <c r="R38" s="38" t="s">
        <v>271</v>
      </c>
      <c r="S38" s="24">
        <v>8</v>
      </c>
      <c r="T38" s="24">
        <v>8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</row>
    <row r="39" spans="1:26" ht="59.25" customHeight="1" x14ac:dyDescent="0.25">
      <c r="A39" s="58"/>
      <c r="B39" s="9">
        <v>0</v>
      </c>
      <c r="C39" s="9">
        <v>1</v>
      </c>
      <c r="D39" s="9">
        <v>1</v>
      </c>
      <c r="E39" s="9">
        <v>2</v>
      </c>
      <c r="F39" s="9">
        <v>1</v>
      </c>
      <c r="G39" s="9">
        <v>1</v>
      </c>
      <c r="H39" s="9" t="s">
        <v>119</v>
      </c>
      <c r="I39" s="83" t="s">
        <v>120</v>
      </c>
      <c r="J39" s="83" t="s">
        <v>120</v>
      </c>
      <c r="K39" s="83" t="s">
        <v>131</v>
      </c>
      <c r="L39" s="9">
        <v>0</v>
      </c>
      <c r="M39" s="9">
        <v>1</v>
      </c>
      <c r="N39" s="9">
        <v>1</v>
      </c>
      <c r="O39" s="9" t="s">
        <v>122</v>
      </c>
      <c r="P39" s="9"/>
      <c r="Q39" s="118" t="s">
        <v>292</v>
      </c>
      <c r="R39" s="114" t="s">
        <v>2</v>
      </c>
      <c r="S39" s="23">
        <v>404.6</v>
      </c>
      <c r="T39" s="23">
        <v>0</v>
      </c>
      <c r="U39" s="96">
        <v>0</v>
      </c>
      <c r="V39" s="96">
        <v>0</v>
      </c>
      <c r="W39" s="96">
        <v>0</v>
      </c>
      <c r="X39" s="96">
        <v>0</v>
      </c>
      <c r="Y39" s="96">
        <v>0</v>
      </c>
    </row>
    <row r="40" spans="1:26" ht="57.75" customHeight="1" x14ac:dyDescent="0.25">
      <c r="A40" s="5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56" t="s">
        <v>252</v>
      </c>
      <c r="R40" s="38" t="s">
        <v>271</v>
      </c>
      <c r="S40" s="24">
        <v>1</v>
      </c>
      <c r="T40" s="24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</row>
    <row r="41" spans="1:26" ht="61.5" customHeight="1" x14ac:dyDescent="0.25">
      <c r="A41" s="58"/>
      <c r="B41" s="83" t="s">
        <v>116</v>
      </c>
      <c r="C41" s="83" t="s">
        <v>117</v>
      </c>
      <c r="D41" s="83" t="s">
        <v>117</v>
      </c>
      <c r="E41" s="83" t="s">
        <v>118</v>
      </c>
      <c r="F41" s="83" t="s">
        <v>117</v>
      </c>
      <c r="G41" s="83" t="s">
        <v>117</v>
      </c>
      <c r="H41" s="83" t="s">
        <v>119</v>
      </c>
      <c r="I41" s="83" t="s">
        <v>120</v>
      </c>
      <c r="J41" s="83" t="s">
        <v>120</v>
      </c>
      <c r="K41" s="83" t="s">
        <v>126</v>
      </c>
      <c r="L41" s="83" t="s">
        <v>116</v>
      </c>
      <c r="M41" s="83" t="s">
        <v>117</v>
      </c>
      <c r="N41" s="83" t="s">
        <v>117</v>
      </c>
      <c r="O41" s="83" t="s">
        <v>122</v>
      </c>
      <c r="P41" s="9"/>
      <c r="Q41" s="119" t="s">
        <v>293</v>
      </c>
      <c r="R41" s="112" t="s">
        <v>2</v>
      </c>
      <c r="S41" s="23">
        <v>6003.2</v>
      </c>
      <c r="T41" s="23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</row>
    <row r="42" spans="1:26" ht="57" customHeight="1" x14ac:dyDescent="0.25">
      <c r="A42" s="5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7" t="s">
        <v>99</v>
      </c>
      <c r="R42" s="38" t="s">
        <v>271</v>
      </c>
      <c r="S42" s="95">
        <v>12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</row>
    <row r="43" spans="1:26" ht="44.25" customHeight="1" x14ac:dyDescent="0.25">
      <c r="A43" s="58"/>
      <c r="B43" s="36">
        <v>0</v>
      </c>
      <c r="C43" s="36">
        <v>1</v>
      </c>
      <c r="D43" s="36">
        <v>1</v>
      </c>
      <c r="E43" s="36">
        <v>4</v>
      </c>
      <c r="F43" s="36"/>
      <c r="G43" s="36"/>
      <c r="H43" s="36"/>
      <c r="I43" s="36"/>
      <c r="J43" s="36"/>
      <c r="K43" s="36"/>
      <c r="L43" s="36"/>
      <c r="M43" s="36"/>
      <c r="N43" s="36"/>
      <c r="O43" s="36" t="s">
        <v>127</v>
      </c>
      <c r="P43" s="36"/>
      <c r="Q43" s="40" t="s">
        <v>87</v>
      </c>
      <c r="R43" s="43" t="s">
        <v>2</v>
      </c>
      <c r="S43" s="44">
        <f t="shared" ref="S43:Y43" si="7">S44+S58+S66+S73</f>
        <v>3137177.7</v>
      </c>
      <c r="T43" s="44">
        <f t="shared" si="7"/>
        <v>3591670.3</v>
      </c>
      <c r="U43" s="44">
        <f t="shared" si="7"/>
        <v>3662518.3999999994</v>
      </c>
      <c r="V43" s="44">
        <f t="shared" si="7"/>
        <v>3825289.0999999996</v>
      </c>
      <c r="W43" s="44">
        <f t="shared" si="7"/>
        <v>3825289.0999999996</v>
      </c>
      <c r="X43" s="44">
        <f t="shared" si="7"/>
        <v>3825289.0999999996</v>
      </c>
      <c r="Y43" s="44">
        <f t="shared" si="7"/>
        <v>3825289.0999999996</v>
      </c>
      <c r="Z43" s="20"/>
    </row>
    <row r="44" spans="1:26" ht="57.75" customHeight="1" x14ac:dyDescent="0.25">
      <c r="A44" s="58"/>
      <c r="B44" s="9">
        <v>0</v>
      </c>
      <c r="C44" s="9">
        <v>1</v>
      </c>
      <c r="D44" s="9">
        <v>1</v>
      </c>
      <c r="E44" s="9">
        <v>4</v>
      </c>
      <c r="F44" s="9">
        <v>1</v>
      </c>
      <c r="G44" s="9">
        <v>1</v>
      </c>
      <c r="H44" s="9"/>
      <c r="I44" s="9"/>
      <c r="J44" s="9"/>
      <c r="K44" s="9"/>
      <c r="L44" s="9"/>
      <c r="M44" s="9"/>
      <c r="N44" s="9"/>
      <c r="O44" s="9" t="s">
        <v>128</v>
      </c>
      <c r="P44" s="9"/>
      <c r="Q44" s="5" t="s">
        <v>5</v>
      </c>
      <c r="R44" s="52" t="s">
        <v>2</v>
      </c>
      <c r="S44" s="6">
        <f>S46+S49+S56</f>
        <v>2906374.5</v>
      </c>
      <c r="T44" s="6">
        <f>T46+T49+T56</f>
        <v>3340884.4</v>
      </c>
      <c r="U44" s="6">
        <f t="shared" ref="U44:Y44" si="8">U46+U49+U56</f>
        <v>3423252.3999999994</v>
      </c>
      <c r="V44" s="6">
        <f t="shared" si="8"/>
        <v>3571161.6999999997</v>
      </c>
      <c r="W44" s="6">
        <f t="shared" si="8"/>
        <v>3571161.6999999997</v>
      </c>
      <c r="X44" s="6">
        <f t="shared" si="8"/>
        <v>3571161.6999999997</v>
      </c>
      <c r="Y44" s="6">
        <f t="shared" si="8"/>
        <v>3571161.6999999997</v>
      </c>
    </row>
    <row r="45" spans="1:26" ht="42.75" customHeight="1" x14ac:dyDescent="0.25">
      <c r="A45" s="5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51" t="s">
        <v>6</v>
      </c>
      <c r="R45" s="52" t="s">
        <v>7</v>
      </c>
      <c r="S45" s="7">
        <v>23008</v>
      </c>
      <c r="T45" s="7">
        <v>23008</v>
      </c>
      <c r="U45" s="7">
        <v>23008</v>
      </c>
      <c r="V45" s="7">
        <v>23008</v>
      </c>
      <c r="W45" s="7">
        <v>23008</v>
      </c>
      <c r="X45" s="7">
        <v>23008</v>
      </c>
      <c r="Y45" s="7">
        <v>23008</v>
      </c>
    </row>
    <row r="46" spans="1:26" ht="81" customHeight="1" x14ac:dyDescent="0.25">
      <c r="A46" s="58"/>
      <c r="B46" s="83">
        <v>0</v>
      </c>
      <c r="C46" s="83">
        <v>1</v>
      </c>
      <c r="D46" s="83">
        <v>1</v>
      </c>
      <c r="E46" s="83">
        <v>4</v>
      </c>
      <c r="F46" s="83">
        <v>1</v>
      </c>
      <c r="G46" s="83">
        <v>1</v>
      </c>
      <c r="H46" s="83" t="s">
        <v>129</v>
      </c>
      <c r="I46" s="83" t="s">
        <v>120</v>
      </c>
      <c r="J46" s="83" t="s">
        <v>120</v>
      </c>
      <c r="K46" s="83" t="s">
        <v>120</v>
      </c>
      <c r="L46" s="83" t="s">
        <v>116</v>
      </c>
      <c r="M46" s="83" t="s">
        <v>117</v>
      </c>
      <c r="N46" s="83" t="s">
        <v>117</v>
      </c>
      <c r="O46" s="83" t="s">
        <v>130</v>
      </c>
      <c r="P46" s="83"/>
      <c r="Q46" s="113" t="s">
        <v>8</v>
      </c>
      <c r="R46" s="112" t="s">
        <v>9</v>
      </c>
      <c r="S46" s="8">
        <v>1161205.5</v>
      </c>
      <c r="T46" s="8">
        <v>1398394.7</v>
      </c>
      <c r="U46" s="8">
        <v>1473648.9</v>
      </c>
      <c r="V46" s="8">
        <v>1621558.2</v>
      </c>
      <c r="W46" s="8">
        <v>1621558.2</v>
      </c>
      <c r="X46" s="8">
        <v>1621558.2</v>
      </c>
      <c r="Y46" s="8">
        <v>1621558.2</v>
      </c>
    </row>
    <row r="47" spans="1:26" ht="54" x14ac:dyDescent="0.25">
      <c r="A47" s="5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56" t="s">
        <v>52</v>
      </c>
      <c r="R47" s="38" t="s">
        <v>271</v>
      </c>
      <c r="S47" s="55">
        <v>83</v>
      </c>
      <c r="T47" s="55">
        <v>83</v>
      </c>
      <c r="U47" s="55">
        <v>83</v>
      </c>
      <c r="V47" s="55">
        <v>83</v>
      </c>
      <c r="W47" s="55">
        <v>83</v>
      </c>
      <c r="X47" s="55">
        <v>83</v>
      </c>
      <c r="Y47" s="55">
        <v>83</v>
      </c>
    </row>
    <row r="48" spans="1:26" ht="40.5" customHeight="1" x14ac:dyDescent="0.25">
      <c r="A48" s="5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6" t="s">
        <v>53</v>
      </c>
      <c r="R48" s="38" t="s">
        <v>271</v>
      </c>
      <c r="S48" s="55">
        <v>16</v>
      </c>
      <c r="T48" s="55">
        <v>16</v>
      </c>
      <c r="U48" s="55">
        <v>16</v>
      </c>
      <c r="V48" s="55">
        <v>16</v>
      </c>
      <c r="W48" s="55">
        <v>16</v>
      </c>
      <c r="X48" s="55">
        <v>16</v>
      </c>
      <c r="Y48" s="55">
        <v>16</v>
      </c>
    </row>
    <row r="49" spans="1:25" ht="24.75" customHeight="1" x14ac:dyDescent="0.25">
      <c r="A49" s="5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23" t="s">
        <v>10</v>
      </c>
      <c r="R49" s="126" t="s">
        <v>9</v>
      </c>
      <c r="S49" s="8">
        <f>S50+S51</f>
        <v>1677581</v>
      </c>
      <c r="T49" s="8">
        <f>T50+T51</f>
        <v>1839877.4000000001</v>
      </c>
      <c r="U49" s="8">
        <f t="shared" ref="U49:Y49" si="9">U50+U51</f>
        <v>1846991.2</v>
      </c>
      <c r="V49" s="8">
        <f t="shared" si="9"/>
        <v>1846991.2</v>
      </c>
      <c r="W49" s="8">
        <f t="shared" si="9"/>
        <v>1846991.2</v>
      </c>
      <c r="X49" s="8">
        <f t="shared" si="9"/>
        <v>1846991.2</v>
      </c>
      <c r="Y49" s="8">
        <f t="shared" si="9"/>
        <v>1846991.2</v>
      </c>
    </row>
    <row r="50" spans="1:25" ht="23.25" customHeight="1" x14ac:dyDescent="0.25">
      <c r="A50" s="58"/>
      <c r="B50" s="83">
        <v>0</v>
      </c>
      <c r="C50" s="83">
        <v>1</v>
      </c>
      <c r="D50" s="83">
        <v>1</v>
      </c>
      <c r="E50" s="83">
        <v>4</v>
      </c>
      <c r="F50" s="83">
        <v>1</v>
      </c>
      <c r="G50" s="83">
        <v>1</v>
      </c>
      <c r="H50" s="83" t="s">
        <v>132</v>
      </c>
      <c r="I50" s="83" t="s">
        <v>120</v>
      </c>
      <c r="J50" s="83" t="s">
        <v>120</v>
      </c>
      <c r="K50" s="83" t="s">
        <v>133</v>
      </c>
      <c r="L50" s="83" t="s">
        <v>116</v>
      </c>
      <c r="M50" s="83" t="s">
        <v>117</v>
      </c>
      <c r="N50" s="83" t="s">
        <v>117</v>
      </c>
      <c r="O50" s="83" t="s">
        <v>134</v>
      </c>
      <c r="P50" s="83"/>
      <c r="Q50" s="124"/>
      <c r="R50" s="127"/>
      <c r="S50" s="8">
        <v>1501945.4</v>
      </c>
      <c r="T50" s="8">
        <v>1648357.1</v>
      </c>
      <c r="U50" s="8">
        <v>1655470.9</v>
      </c>
      <c r="V50" s="8">
        <v>1655470.9</v>
      </c>
      <c r="W50" s="8">
        <v>1655470.9</v>
      </c>
      <c r="X50" s="8">
        <v>1655470.9</v>
      </c>
      <c r="Y50" s="8">
        <v>1655470.9</v>
      </c>
    </row>
    <row r="51" spans="1:25" ht="29.25" customHeight="1" x14ac:dyDescent="0.25">
      <c r="A51" s="58"/>
      <c r="B51" s="83">
        <v>0</v>
      </c>
      <c r="C51" s="83">
        <v>1</v>
      </c>
      <c r="D51" s="83">
        <v>1</v>
      </c>
      <c r="E51" s="83">
        <v>4</v>
      </c>
      <c r="F51" s="83">
        <v>1</v>
      </c>
      <c r="G51" s="83">
        <v>1</v>
      </c>
      <c r="H51" s="83" t="s">
        <v>135</v>
      </c>
      <c r="I51" s="83" t="s">
        <v>120</v>
      </c>
      <c r="J51" s="83" t="s">
        <v>120</v>
      </c>
      <c r="K51" s="83" t="s">
        <v>133</v>
      </c>
      <c r="L51" s="83" t="s">
        <v>116</v>
      </c>
      <c r="M51" s="83" t="s">
        <v>117</v>
      </c>
      <c r="N51" s="83" t="s">
        <v>117</v>
      </c>
      <c r="O51" s="83" t="s">
        <v>136</v>
      </c>
      <c r="P51" s="83"/>
      <c r="Q51" s="125"/>
      <c r="R51" s="128"/>
      <c r="S51" s="8">
        <v>175635.6</v>
      </c>
      <c r="T51" s="8">
        <v>191520.3</v>
      </c>
      <c r="U51" s="8">
        <v>191520.3</v>
      </c>
      <c r="V51" s="8">
        <v>191520.3</v>
      </c>
      <c r="W51" s="8">
        <v>191520.3</v>
      </c>
      <c r="X51" s="8">
        <v>191520.3</v>
      </c>
      <c r="Y51" s="8">
        <v>191520.3</v>
      </c>
    </row>
    <row r="52" spans="1:25" ht="36" x14ac:dyDescent="0.25">
      <c r="A52" s="5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56" t="s">
        <v>54</v>
      </c>
      <c r="R52" s="38" t="s">
        <v>271</v>
      </c>
      <c r="S52" s="55">
        <v>83</v>
      </c>
      <c r="T52" s="55">
        <v>83</v>
      </c>
      <c r="U52" s="55">
        <v>83</v>
      </c>
      <c r="V52" s="55">
        <v>83</v>
      </c>
      <c r="W52" s="55">
        <v>83</v>
      </c>
      <c r="X52" s="55">
        <v>83</v>
      </c>
      <c r="Y52" s="55">
        <v>83</v>
      </c>
    </row>
    <row r="53" spans="1:25" ht="42" customHeight="1" x14ac:dyDescent="0.25">
      <c r="A53" s="5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56" t="s">
        <v>55</v>
      </c>
      <c r="R53" s="38" t="s">
        <v>271</v>
      </c>
      <c r="S53" s="55">
        <v>16</v>
      </c>
      <c r="T53" s="55">
        <v>16</v>
      </c>
      <c r="U53" s="55">
        <v>16</v>
      </c>
      <c r="V53" s="55">
        <v>16</v>
      </c>
      <c r="W53" s="55">
        <v>16</v>
      </c>
      <c r="X53" s="55">
        <v>16</v>
      </c>
      <c r="Y53" s="55">
        <v>16</v>
      </c>
    </row>
    <row r="54" spans="1:25" ht="58.5" customHeight="1" x14ac:dyDescent="0.25">
      <c r="A54" s="5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56" t="s">
        <v>97</v>
      </c>
      <c r="R54" s="55" t="s">
        <v>88</v>
      </c>
      <c r="S54" s="55">
        <v>1</v>
      </c>
      <c r="T54" s="55">
        <v>1</v>
      </c>
      <c r="U54" s="55">
        <v>1</v>
      </c>
      <c r="V54" s="55">
        <v>1</v>
      </c>
      <c r="W54" s="55">
        <v>1</v>
      </c>
      <c r="X54" s="55">
        <v>1</v>
      </c>
      <c r="Y54" s="55">
        <v>1</v>
      </c>
    </row>
    <row r="55" spans="1:25" ht="54" x14ac:dyDescent="0.25">
      <c r="A55" s="5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56" t="s">
        <v>56</v>
      </c>
      <c r="R55" s="38" t="s">
        <v>271</v>
      </c>
      <c r="S55" s="55">
        <v>83</v>
      </c>
      <c r="T55" s="55">
        <v>83</v>
      </c>
      <c r="U55" s="55">
        <v>83</v>
      </c>
      <c r="V55" s="55">
        <v>83</v>
      </c>
      <c r="W55" s="55">
        <v>83</v>
      </c>
      <c r="X55" s="55">
        <v>83</v>
      </c>
      <c r="Y55" s="55">
        <v>83</v>
      </c>
    </row>
    <row r="56" spans="1:25" ht="56.25" customHeight="1" x14ac:dyDescent="0.25">
      <c r="A56" s="58"/>
      <c r="B56" s="83">
        <v>0</v>
      </c>
      <c r="C56" s="83">
        <v>1</v>
      </c>
      <c r="D56" s="83">
        <v>1</v>
      </c>
      <c r="E56" s="83">
        <v>4</v>
      </c>
      <c r="F56" s="83">
        <v>1</v>
      </c>
      <c r="G56" s="83">
        <v>1</v>
      </c>
      <c r="H56" s="83" t="s">
        <v>129</v>
      </c>
      <c r="I56" s="83" t="s">
        <v>120</v>
      </c>
      <c r="J56" s="83" t="s">
        <v>120</v>
      </c>
      <c r="K56" s="83" t="s">
        <v>137</v>
      </c>
      <c r="L56" s="83" t="s">
        <v>116</v>
      </c>
      <c r="M56" s="83" t="s">
        <v>117</v>
      </c>
      <c r="N56" s="83" t="s">
        <v>117</v>
      </c>
      <c r="O56" s="83" t="s">
        <v>130</v>
      </c>
      <c r="P56" s="83"/>
      <c r="Q56" s="57" t="s">
        <v>11</v>
      </c>
      <c r="R56" s="55" t="s">
        <v>2</v>
      </c>
      <c r="S56" s="8">
        <v>67588</v>
      </c>
      <c r="T56" s="8">
        <v>102612.3</v>
      </c>
      <c r="U56" s="8">
        <v>102612.3</v>
      </c>
      <c r="V56" s="8">
        <v>102612.3</v>
      </c>
      <c r="W56" s="8">
        <v>102612.3</v>
      </c>
      <c r="X56" s="8">
        <v>102612.3</v>
      </c>
      <c r="Y56" s="8">
        <v>102612.3</v>
      </c>
    </row>
    <row r="57" spans="1:25" ht="42" customHeight="1" x14ac:dyDescent="0.25">
      <c r="A57" s="5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6" t="s">
        <v>233</v>
      </c>
      <c r="R57" s="38" t="s">
        <v>271</v>
      </c>
      <c r="S57" s="55">
        <v>83</v>
      </c>
      <c r="T57" s="55">
        <v>83</v>
      </c>
      <c r="U57" s="55">
        <v>83</v>
      </c>
      <c r="V57" s="55">
        <v>83</v>
      </c>
      <c r="W57" s="55">
        <v>83</v>
      </c>
      <c r="X57" s="55">
        <v>83</v>
      </c>
      <c r="Y57" s="55">
        <v>83</v>
      </c>
    </row>
    <row r="58" spans="1:25" ht="45" customHeight="1" x14ac:dyDescent="0.25">
      <c r="A58" s="58"/>
      <c r="B58" s="83" t="s">
        <v>116</v>
      </c>
      <c r="C58" s="83" t="s">
        <v>117</v>
      </c>
      <c r="D58" s="83" t="s">
        <v>117</v>
      </c>
      <c r="E58" s="83" t="s">
        <v>138</v>
      </c>
      <c r="F58" s="83" t="s">
        <v>117</v>
      </c>
      <c r="G58" s="83" t="s">
        <v>118</v>
      </c>
      <c r="H58" s="83"/>
      <c r="I58" s="83"/>
      <c r="J58" s="83"/>
      <c r="K58" s="83"/>
      <c r="L58" s="83"/>
      <c r="M58" s="83"/>
      <c r="N58" s="83"/>
      <c r="O58" s="83" t="s">
        <v>139</v>
      </c>
      <c r="P58" s="83"/>
      <c r="Q58" s="106" t="s">
        <v>260</v>
      </c>
      <c r="R58" s="52" t="s">
        <v>2</v>
      </c>
      <c r="S58" s="6">
        <f>S60+S62+S64</f>
        <v>73717.200000000012</v>
      </c>
      <c r="T58" s="6">
        <f t="shared" ref="T58:X58" si="10">T60+T62+T64</f>
        <v>81458.5</v>
      </c>
      <c r="U58" s="6">
        <f t="shared" si="10"/>
        <v>69938.600000000006</v>
      </c>
      <c r="V58" s="6">
        <f t="shared" si="10"/>
        <v>84800</v>
      </c>
      <c r="W58" s="6">
        <f t="shared" si="10"/>
        <v>84800</v>
      </c>
      <c r="X58" s="6">
        <f t="shared" si="10"/>
        <v>84800</v>
      </c>
      <c r="Y58" s="6">
        <f>Y60+Y62+Y64</f>
        <v>84800</v>
      </c>
    </row>
    <row r="59" spans="1:25" ht="45.75" customHeight="1" x14ac:dyDescent="0.25">
      <c r="A59" s="5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04" t="s">
        <v>261</v>
      </c>
      <c r="R59" s="93" t="s">
        <v>4</v>
      </c>
      <c r="S59" s="107">
        <v>100</v>
      </c>
      <c r="T59" s="107">
        <v>56.6</v>
      </c>
      <c r="U59" s="107">
        <v>8.4</v>
      </c>
      <c r="V59" s="107">
        <v>8.4</v>
      </c>
      <c r="W59" s="107">
        <v>8.4</v>
      </c>
      <c r="X59" s="107">
        <v>8.4</v>
      </c>
      <c r="Y59" s="107">
        <v>8.4</v>
      </c>
    </row>
    <row r="60" spans="1:25" ht="40.5" customHeight="1" x14ac:dyDescent="0.25">
      <c r="A60" s="58"/>
      <c r="B60" s="83">
        <v>0</v>
      </c>
      <c r="C60" s="83">
        <v>1</v>
      </c>
      <c r="D60" s="83">
        <v>1</v>
      </c>
      <c r="E60" s="83">
        <v>4</v>
      </c>
      <c r="F60" s="83">
        <v>1</v>
      </c>
      <c r="G60" s="83" t="s">
        <v>118</v>
      </c>
      <c r="H60" s="83" t="s">
        <v>129</v>
      </c>
      <c r="I60" s="83" t="s">
        <v>120</v>
      </c>
      <c r="J60" s="83" t="s">
        <v>120</v>
      </c>
      <c r="K60" s="83" t="s">
        <v>121</v>
      </c>
      <c r="L60" s="83" t="s">
        <v>116</v>
      </c>
      <c r="M60" s="83" t="s">
        <v>117</v>
      </c>
      <c r="N60" s="83" t="s">
        <v>117</v>
      </c>
      <c r="O60" s="83" t="s">
        <v>140</v>
      </c>
      <c r="P60" s="83"/>
      <c r="Q60" s="113" t="s">
        <v>234</v>
      </c>
      <c r="R60" s="112" t="s">
        <v>2</v>
      </c>
      <c r="S60" s="8">
        <v>48089.2</v>
      </c>
      <c r="T60" s="8">
        <v>76508.600000000006</v>
      </c>
      <c r="U60" s="8">
        <v>69938.600000000006</v>
      </c>
      <c r="V60" s="8">
        <v>84800</v>
      </c>
      <c r="W60" s="8">
        <v>84800</v>
      </c>
      <c r="X60" s="8">
        <v>84800</v>
      </c>
      <c r="Y60" s="8">
        <v>84800</v>
      </c>
    </row>
    <row r="61" spans="1:25" ht="43.5" customHeight="1" x14ac:dyDescent="0.25">
      <c r="A61" s="5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56" t="s">
        <v>186</v>
      </c>
      <c r="R61" s="38" t="s">
        <v>271</v>
      </c>
      <c r="S61" s="55">
        <v>7</v>
      </c>
      <c r="T61" s="55">
        <v>11</v>
      </c>
      <c r="U61" s="55">
        <v>7</v>
      </c>
      <c r="V61" s="55">
        <v>7</v>
      </c>
      <c r="W61" s="55">
        <v>7</v>
      </c>
      <c r="X61" s="55">
        <v>7</v>
      </c>
      <c r="Y61" s="55">
        <v>7</v>
      </c>
    </row>
    <row r="62" spans="1:25" ht="61.5" customHeight="1" x14ac:dyDescent="0.25">
      <c r="A62" s="58"/>
      <c r="B62" s="83">
        <v>0</v>
      </c>
      <c r="C62" s="83">
        <v>1</v>
      </c>
      <c r="D62" s="83">
        <v>1</v>
      </c>
      <c r="E62" s="83">
        <v>4</v>
      </c>
      <c r="F62" s="83">
        <v>1</v>
      </c>
      <c r="G62" s="83" t="s">
        <v>118</v>
      </c>
      <c r="H62" s="83" t="s">
        <v>129</v>
      </c>
      <c r="I62" s="83" t="s">
        <v>120</v>
      </c>
      <c r="J62" s="83" t="s">
        <v>120</v>
      </c>
      <c r="K62" s="83" t="s">
        <v>126</v>
      </c>
      <c r="L62" s="83" t="s">
        <v>116</v>
      </c>
      <c r="M62" s="83" t="s">
        <v>117</v>
      </c>
      <c r="N62" s="83" t="s">
        <v>117</v>
      </c>
      <c r="O62" s="83" t="s">
        <v>140</v>
      </c>
      <c r="P62" s="83"/>
      <c r="Q62" s="57" t="s">
        <v>272</v>
      </c>
      <c r="R62" s="55" t="s">
        <v>2</v>
      </c>
      <c r="S62" s="8">
        <v>22679.4</v>
      </c>
      <c r="T62" s="8">
        <v>2806.5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</row>
    <row r="63" spans="1:25" ht="60.75" customHeight="1" x14ac:dyDescent="0.25">
      <c r="A63" s="5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56" t="s">
        <v>99</v>
      </c>
      <c r="R63" s="38" t="s">
        <v>271</v>
      </c>
      <c r="S63" s="55">
        <v>12</v>
      </c>
      <c r="T63" s="55">
        <v>1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</row>
    <row r="64" spans="1:25" ht="60.75" customHeight="1" x14ac:dyDescent="0.25">
      <c r="A64" s="58"/>
      <c r="B64" s="83">
        <v>0</v>
      </c>
      <c r="C64" s="83">
        <v>1</v>
      </c>
      <c r="D64" s="83">
        <v>1</v>
      </c>
      <c r="E64" s="83">
        <v>4</v>
      </c>
      <c r="F64" s="83">
        <v>1</v>
      </c>
      <c r="G64" s="83" t="s">
        <v>118</v>
      </c>
      <c r="H64" s="83" t="s">
        <v>129</v>
      </c>
      <c r="I64" s="83" t="s">
        <v>120</v>
      </c>
      <c r="J64" s="83" t="s">
        <v>120</v>
      </c>
      <c r="K64" s="83" t="s">
        <v>141</v>
      </c>
      <c r="L64" s="83" t="s">
        <v>116</v>
      </c>
      <c r="M64" s="83" t="s">
        <v>117</v>
      </c>
      <c r="N64" s="83" t="s">
        <v>117</v>
      </c>
      <c r="O64" s="83" t="s">
        <v>140</v>
      </c>
      <c r="P64" s="83"/>
      <c r="Q64" s="56" t="s">
        <v>273</v>
      </c>
      <c r="R64" s="55" t="s">
        <v>12</v>
      </c>
      <c r="S64" s="8">
        <v>2948.6</v>
      </c>
      <c r="T64" s="8">
        <v>2143.4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</row>
    <row r="65" spans="1:25" ht="59.25" customHeight="1" x14ac:dyDescent="0.25">
      <c r="A65" s="5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56" t="s">
        <v>235</v>
      </c>
      <c r="R65" s="38" t="s">
        <v>271</v>
      </c>
      <c r="S65" s="55">
        <v>62</v>
      </c>
      <c r="T65" s="55">
        <v>30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</row>
    <row r="66" spans="1:25" ht="102" customHeight="1" x14ac:dyDescent="0.25">
      <c r="A66" s="58"/>
      <c r="B66" s="83" t="s">
        <v>116</v>
      </c>
      <c r="C66" s="83" t="s">
        <v>117</v>
      </c>
      <c r="D66" s="83" t="s">
        <v>117</v>
      </c>
      <c r="E66" s="83" t="s">
        <v>138</v>
      </c>
      <c r="F66" s="83" t="s">
        <v>117</v>
      </c>
      <c r="G66" s="83" t="s">
        <v>142</v>
      </c>
      <c r="H66" s="83"/>
      <c r="I66" s="83"/>
      <c r="J66" s="83"/>
      <c r="K66" s="83"/>
      <c r="L66" s="83"/>
      <c r="M66" s="83"/>
      <c r="N66" s="83"/>
      <c r="O66" s="83" t="s">
        <v>143</v>
      </c>
      <c r="P66" s="83"/>
      <c r="Q66" s="5" t="s">
        <v>24</v>
      </c>
      <c r="R66" s="55" t="s">
        <v>2</v>
      </c>
      <c r="S66" s="6">
        <f>S69</f>
        <v>153344.5</v>
      </c>
      <c r="T66" s="6">
        <f t="shared" ref="T66:Y66" si="11">T69</f>
        <v>164551.1</v>
      </c>
      <c r="U66" s="6">
        <f t="shared" si="11"/>
        <v>164551.1</v>
      </c>
      <c r="V66" s="6">
        <f t="shared" si="11"/>
        <v>164551.1</v>
      </c>
      <c r="W66" s="6">
        <f t="shared" si="11"/>
        <v>164551.1</v>
      </c>
      <c r="X66" s="6">
        <f t="shared" si="11"/>
        <v>164551.1</v>
      </c>
      <c r="Y66" s="6">
        <f t="shared" si="11"/>
        <v>164551.1</v>
      </c>
    </row>
    <row r="67" spans="1:25" ht="54" x14ac:dyDescent="0.25">
      <c r="A67" s="5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56" t="s">
        <v>13</v>
      </c>
      <c r="R67" s="38" t="s">
        <v>271</v>
      </c>
      <c r="S67" s="55">
        <v>83</v>
      </c>
      <c r="T67" s="55">
        <v>83</v>
      </c>
      <c r="U67" s="55">
        <v>83</v>
      </c>
      <c r="V67" s="52">
        <v>83</v>
      </c>
      <c r="W67" s="52">
        <v>83</v>
      </c>
      <c r="X67" s="52">
        <v>83</v>
      </c>
      <c r="Y67" s="52">
        <v>83</v>
      </c>
    </row>
    <row r="68" spans="1:25" ht="39" customHeight="1" x14ac:dyDescent="0.25">
      <c r="A68" s="5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51" t="s">
        <v>14</v>
      </c>
      <c r="R68" s="38" t="s">
        <v>271</v>
      </c>
      <c r="S68" s="55">
        <v>16</v>
      </c>
      <c r="T68" s="52">
        <v>16</v>
      </c>
      <c r="U68" s="52">
        <v>16</v>
      </c>
      <c r="V68" s="52">
        <v>16</v>
      </c>
      <c r="W68" s="52">
        <v>16</v>
      </c>
      <c r="X68" s="52">
        <v>16</v>
      </c>
      <c r="Y68" s="52">
        <v>16</v>
      </c>
    </row>
    <row r="69" spans="1:25" ht="77.25" customHeight="1" x14ac:dyDescent="0.25">
      <c r="A69" s="58"/>
      <c r="B69" s="83" t="s">
        <v>116</v>
      </c>
      <c r="C69" s="83" t="s">
        <v>117</v>
      </c>
      <c r="D69" s="83" t="s">
        <v>117</v>
      </c>
      <c r="E69" s="83" t="s">
        <v>138</v>
      </c>
      <c r="F69" s="83" t="s">
        <v>117</v>
      </c>
      <c r="G69" s="83" t="s">
        <v>142</v>
      </c>
      <c r="H69" s="83" t="s">
        <v>144</v>
      </c>
      <c r="I69" s="83" t="s">
        <v>120</v>
      </c>
      <c r="J69" s="83" t="s">
        <v>120</v>
      </c>
      <c r="K69" s="83" t="s">
        <v>145</v>
      </c>
      <c r="L69" s="83" t="s">
        <v>116</v>
      </c>
      <c r="M69" s="83" t="s">
        <v>117</v>
      </c>
      <c r="N69" s="83" t="s">
        <v>117</v>
      </c>
      <c r="O69" s="83" t="s">
        <v>146</v>
      </c>
      <c r="P69" s="83"/>
      <c r="Q69" s="56" t="s">
        <v>89</v>
      </c>
      <c r="R69" s="55" t="s">
        <v>2</v>
      </c>
      <c r="S69" s="8">
        <v>153344.5</v>
      </c>
      <c r="T69" s="8">
        <v>164551.1</v>
      </c>
      <c r="U69" s="8">
        <v>164551.1</v>
      </c>
      <c r="V69" s="8">
        <v>164551.1</v>
      </c>
      <c r="W69" s="8">
        <v>164551.1</v>
      </c>
      <c r="X69" s="8">
        <v>164551.1</v>
      </c>
      <c r="Y69" s="8">
        <v>164551.1</v>
      </c>
    </row>
    <row r="70" spans="1:25" ht="54" x14ac:dyDescent="0.25">
      <c r="A70" s="5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56" t="s">
        <v>58</v>
      </c>
      <c r="R70" s="38" t="s">
        <v>271</v>
      </c>
      <c r="S70" s="55">
        <v>83</v>
      </c>
      <c r="T70" s="55">
        <v>83</v>
      </c>
      <c r="U70" s="52">
        <v>83</v>
      </c>
      <c r="V70" s="52">
        <v>83</v>
      </c>
      <c r="W70" s="52">
        <v>83</v>
      </c>
      <c r="X70" s="52">
        <v>83</v>
      </c>
      <c r="Y70" s="52">
        <v>83</v>
      </c>
    </row>
    <row r="71" spans="1:25" ht="39.75" customHeight="1" x14ac:dyDescent="0.25">
      <c r="A71" s="5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56" t="s">
        <v>59</v>
      </c>
      <c r="R71" s="38" t="s">
        <v>271</v>
      </c>
      <c r="S71" s="55">
        <v>16</v>
      </c>
      <c r="T71" s="55">
        <v>16</v>
      </c>
      <c r="U71" s="52">
        <v>16</v>
      </c>
      <c r="V71" s="52">
        <v>16</v>
      </c>
      <c r="W71" s="52">
        <v>16</v>
      </c>
      <c r="X71" s="52">
        <v>16</v>
      </c>
      <c r="Y71" s="52">
        <v>16</v>
      </c>
    </row>
    <row r="72" spans="1:25" ht="75.75" customHeight="1" x14ac:dyDescent="0.25">
      <c r="A72" s="5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72" t="s">
        <v>250</v>
      </c>
      <c r="R72" s="38" t="s">
        <v>271</v>
      </c>
      <c r="S72" s="7">
        <v>1188</v>
      </c>
      <c r="T72" s="7">
        <v>1188</v>
      </c>
      <c r="U72" s="7">
        <v>1188</v>
      </c>
      <c r="V72" s="7">
        <v>1188</v>
      </c>
      <c r="W72" s="7">
        <v>1188</v>
      </c>
      <c r="X72" s="7">
        <v>1188</v>
      </c>
      <c r="Y72" s="7">
        <v>1188</v>
      </c>
    </row>
    <row r="73" spans="1:25" ht="39.75" customHeight="1" x14ac:dyDescent="0.25">
      <c r="A73" s="58"/>
      <c r="B73" s="83" t="s">
        <v>116</v>
      </c>
      <c r="C73" s="83" t="s">
        <v>117</v>
      </c>
      <c r="D73" s="83" t="s">
        <v>117</v>
      </c>
      <c r="E73" s="83" t="s">
        <v>138</v>
      </c>
      <c r="F73" s="83" t="s">
        <v>117</v>
      </c>
      <c r="G73" s="83" t="s">
        <v>138</v>
      </c>
      <c r="H73" s="83"/>
      <c r="I73" s="83"/>
      <c r="J73" s="83"/>
      <c r="K73" s="83"/>
      <c r="L73" s="83"/>
      <c r="M73" s="83"/>
      <c r="N73" s="83"/>
      <c r="O73" s="83" t="s">
        <v>147</v>
      </c>
      <c r="P73" s="83"/>
      <c r="Q73" s="5" t="s">
        <v>43</v>
      </c>
      <c r="R73" s="55" t="s">
        <v>2</v>
      </c>
      <c r="S73" s="6">
        <f>S75</f>
        <v>3741.5</v>
      </c>
      <c r="T73" s="6">
        <f t="shared" ref="T73:Y73" si="12">T75</f>
        <v>4776.3</v>
      </c>
      <c r="U73" s="6">
        <f t="shared" si="12"/>
        <v>4776.3</v>
      </c>
      <c r="V73" s="6">
        <f t="shared" si="12"/>
        <v>4776.3</v>
      </c>
      <c r="W73" s="6">
        <f t="shared" si="12"/>
        <v>4776.3</v>
      </c>
      <c r="X73" s="6">
        <f t="shared" si="12"/>
        <v>4776.3</v>
      </c>
      <c r="Y73" s="6">
        <f t="shared" si="12"/>
        <v>4776.3</v>
      </c>
    </row>
    <row r="74" spans="1:25" ht="39" customHeight="1" x14ac:dyDescent="0.25">
      <c r="A74" s="5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56" t="s">
        <v>15</v>
      </c>
      <c r="R74" s="38" t="s">
        <v>271</v>
      </c>
      <c r="S74" s="7">
        <v>270</v>
      </c>
      <c r="T74" s="7">
        <v>270</v>
      </c>
      <c r="U74" s="7">
        <v>270</v>
      </c>
      <c r="V74" s="7">
        <v>270</v>
      </c>
      <c r="W74" s="7">
        <v>270</v>
      </c>
      <c r="X74" s="7">
        <v>270</v>
      </c>
      <c r="Y74" s="7">
        <v>270</v>
      </c>
    </row>
    <row r="75" spans="1:25" ht="42.75" customHeight="1" x14ac:dyDescent="0.25">
      <c r="A75" s="58"/>
      <c r="B75" s="83" t="s">
        <v>116</v>
      </c>
      <c r="C75" s="83" t="s">
        <v>117</v>
      </c>
      <c r="D75" s="83" t="s">
        <v>117</v>
      </c>
      <c r="E75" s="83" t="s">
        <v>138</v>
      </c>
      <c r="F75" s="83" t="s">
        <v>117</v>
      </c>
      <c r="G75" s="83" t="s">
        <v>138</v>
      </c>
      <c r="H75" s="83" t="s">
        <v>129</v>
      </c>
      <c r="I75" s="83" t="s">
        <v>120</v>
      </c>
      <c r="J75" s="83" t="s">
        <v>120</v>
      </c>
      <c r="K75" s="83" t="s">
        <v>148</v>
      </c>
      <c r="L75" s="83" t="s">
        <v>116</v>
      </c>
      <c r="M75" s="83" t="s">
        <v>117</v>
      </c>
      <c r="N75" s="83" t="s">
        <v>117</v>
      </c>
      <c r="O75" s="83" t="s">
        <v>149</v>
      </c>
      <c r="P75" s="83"/>
      <c r="Q75" s="56" t="s">
        <v>44</v>
      </c>
      <c r="R75" s="55" t="s">
        <v>2</v>
      </c>
      <c r="S75" s="8">
        <v>3741.5</v>
      </c>
      <c r="T75" s="8">
        <v>4776.3</v>
      </c>
      <c r="U75" s="8">
        <v>4776.3</v>
      </c>
      <c r="V75" s="8">
        <v>4776.3</v>
      </c>
      <c r="W75" s="8">
        <v>4776.3</v>
      </c>
      <c r="X75" s="8">
        <v>4776.3</v>
      </c>
      <c r="Y75" s="8">
        <v>4776.3</v>
      </c>
    </row>
    <row r="76" spans="1:25" ht="65.25" customHeight="1" x14ac:dyDescent="0.25">
      <c r="A76" s="5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51" t="s">
        <v>60</v>
      </c>
      <c r="R76" s="38" t="s">
        <v>271</v>
      </c>
      <c r="S76" s="7">
        <v>270</v>
      </c>
      <c r="T76" s="7">
        <v>270</v>
      </c>
      <c r="U76" s="7">
        <v>270</v>
      </c>
      <c r="V76" s="7">
        <v>270</v>
      </c>
      <c r="W76" s="7">
        <v>270</v>
      </c>
      <c r="X76" s="7">
        <v>270</v>
      </c>
      <c r="Y76" s="7">
        <v>270</v>
      </c>
    </row>
    <row r="77" spans="1:25" ht="44.25" customHeight="1" x14ac:dyDescent="0.25">
      <c r="A77" s="5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04" t="s">
        <v>251</v>
      </c>
      <c r="R77" s="38" t="s">
        <v>271</v>
      </c>
      <c r="S77" s="7">
        <v>126</v>
      </c>
      <c r="T77" s="7">
        <v>126</v>
      </c>
      <c r="U77" s="7">
        <v>126</v>
      </c>
      <c r="V77" s="7">
        <v>126</v>
      </c>
      <c r="W77" s="7">
        <v>126</v>
      </c>
      <c r="X77" s="7">
        <v>126</v>
      </c>
      <c r="Y77" s="7">
        <v>126</v>
      </c>
    </row>
    <row r="78" spans="1:25" ht="28.5" customHeight="1" x14ac:dyDescent="0.25">
      <c r="A78" s="58"/>
      <c r="B78" s="84" t="s">
        <v>116</v>
      </c>
      <c r="C78" s="84" t="s">
        <v>117</v>
      </c>
      <c r="D78" s="84" t="s">
        <v>118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 t="s">
        <v>113</v>
      </c>
      <c r="P78" s="84"/>
      <c r="Q78" s="34" t="s">
        <v>45</v>
      </c>
      <c r="R78" s="35" t="s">
        <v>2</v>
      </c>
      <c r="S78" s="41">
        <f>S79+S100+S114+S119+S130+S124</f>
        <v>4240536.6999999993</v>
      </c>
      <c r="T78" s="41">
        <f t="shared" ref="T78:Y78" si="13">T79+T100+T114+T119+T130+T124</f>
        <v>4900750.4999999991</v>
      </c>
      <c r="U78" s="41">
        <f t="shared" si="13"/>
        <v>5036476.1000000006</v>
      </c>
      <c r="V78" s="41">
        <f t="shared" si="13"/>
        <v>5058592.6999999993</v>
      </c>
      <c r="W78" s="41">
        <f t="shared" si="13"/>
        <v>5021828.5999999996</v>
      </c>
      <c r="X78" s="41">
        <f t="shared" si="13"/>
        <v>5021828.5999999996</v>
      </c>
      <c r="Y78" s="41">
        <f t="shared" si="13"/>
        <v>5021828.5999999996</v>
      </c>
    </row>
    <row r="79" spans="1:25" ht="84.75" customHeight="1" x14ac:dyDescent="0.25">
      <c r="A79" s="58"/>
      <c r="B79" s="85" t="s">
        <v>116</v>
      </c>
      <c r="C79" s="85" t="s">
        <v>117</v>
      </c>
      <c r="D79" s="85" t="s">
        <v>118</v>
      </c>
      <c r="E79" s="85" t="s">
        <v>117</v>
      </c>
      <c r="F79" s="85"/>
      <c r="G79" s="85"/>
      <c r="H79" s="85"/>
      <c r="I79" s="85"/>
      <c r="J79" s="85"/>
      <c r="K79" s="85"/>
      <c r="L79" s="85"/>
      <c r="M79" s="85"/>
      <c r="N79" s="85"/>
      <c r="O79" s="85" t="s">
        <v>150</v>
      </c>
      <c r="P79" s="85"/>
      <c r="Q79" s="62" t="s">
        <v>108</v>
      </c>
      <c r="R79" s="43" t="s">
        <v>2</v>
      </c>
      <c r="S79" s="47">
        <f>S80</f>
        <v>0</v>
      </c>
      <c r="T79" s="47">
        <f t="shared" ref="T79" si="14">T80</f>
        <v>115467.3</v>
      </c>
      <c r="U79" s="47">
        <f>U80</f>
        <v>443574.9</v>
      </c>
      <c r="V79" s="47">
        <f t="shared" ref="V79:Y79" si="15">V80</f>
        <v>434832.2</v>
      </c>
      <c r="W79" s="47">
        <f t="shared" si="15"/>
        <v>434832.2</v>
      </c>
      <c r="X79" s="47">
        <f t="shared" si="15"/>
        <v>434832.2</v>
      </c>
      <c r="Y79" s="47">
        <f t="shared" si="15"/>
        <v>434832.2</v>
      </c>
    </row>
    <row r="80" spans="1:25" ht="29.25" customHeight="1" x14ac:dyDescent="0.25">
      <c r="A80" s="58"/>
      <c r="B80" s="83" t="s">
        <v>116</v>
      </c>
      <c r="C80" s="83" t="s">
        <v>117</v>
      </c>
      <c r="D80" s="83" t="s">
        <v>118</v>
      </c>
      <c r="E80" s="83" t="s">
        <v>117</v>
      </c>
      <c r="F80" s="83" t="s">
        <v>151</v>
      </c>
      <c r="G80" s="83" t="s">
        <v>138</v>
      </c>
      <c r="H80" s="83"/>
      <c r="I80" s="83"/>
      <c r="J80" s="83"/>
      <c r="K80" s="83"/>
      <c r="L80" s="83"/>
      <c r="M80" s="83"/>
      <c r="N80" s="83"/>
      <c r="O80" s="83" t="s">
        <v>164</v>
      </c>
      <c r="P80" s="83"/>
      <c r="Q80" s="18" t="s">
        <v>335</v>
      </c>
      <c r="R80" s="52" t="s">
        <v>2</v>
      </c>
      <c r="S80" s="80">
        <f>S82+S86+S91</f>
        <v>0</v>
      </c>
      <c r="T80" s="49">
        <f t="shared" ref="T80:U80" si="16">T82+T86+T91</f>
        <v>115467.3</v>
      </c>
      <c r="U80" s="49">
        <f t="shared" si="16"/>
        <v>443574.9</v>
      </c>
      <c r="V80" s="49">
        <f>V82+V86+V91+V96</f>
        <v>434832.2</v>
      </c>
      <c r="W80" s="49">
        <f>W82+W86+W91+W96</f>
        <v>434832.2</v>
      </c>
      <c r="X80" s="49">
        <f>X82+X86+X91+X96</f>
        <v>434832.2</v>
      </c>
      <c r="Y80" s="49">
        <f>Y82+Y86+Y91+Y96</f>
        <v>434832.2</v>
      </c>
    </row>
    <row r="81" spans="1:39" ht="60" customHeight="1" x14ac:dyDescent="0.25">
      <c r="A81" s="5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7" t="s">
        <v>98</v>
      </c>
      <c r="R81" s="38" t="s">
        <v>271</v>
      </c>
      <c r="S81" s="75">
        <f t="shared" ref="S81:Y81" si="17">S85+S90+S95</f>
        <v>0</v>
      </c>
      <c r="T81" s="46">
        <f t="shared" si="17"/>
        <v>2</v>
      </c>
      <c r="U81" s="46">
        <f t="shared" si="17"/>
        <v>2</v>
      </c>
      <c r="V81" s="46">
        <f t="shared" si="17"/>
        <v>0</v>
      </c>
      <c r="W81" s="46">
        <f t="shared" si="17"/>
        <v>0</v>
      </c>
      <c r="X81" s="46">
        <f t="shared" si="17"/>
        <v>0</v>
      </c>
      <c r="Y81" s="46">
        <f t="shared" si="17"/>
        <v>0</v>
      </c>
    </row>
    <row r="82" spans="1:39" s="19" customFormat="1" ht="21.75" customHeight="1" x14ac:dyDescent="0.25">
      <c r="A82" s="58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142" t="s">
        <v>110</v>
      </c>
      <c r="R82" s="126" t="s">
        <v>2</v>
      </c>
      <c r="S82" s="8">
        <f>S83+S84</f>
        <v>0</v>
      </c>
      <c r="T82" s="8">
        <f>T83+T84</f>
        <v>67172.3</v>
      </c>
      <c r="U82" s="8">
        <f t="shared" ref="U82:Y82" si="18">U83+U84</f>
        <v>0</v>
      </c>
      <c r="V82" s="8">
        <f t="shared" si="18"/>
        <v>0</v>
      </c>
      <c r="W82" s="8">
        <f t="shared" si="18"/>
        <v>0</v>
      </c>
      <c r="X82" s="8">
        <f t="shared" si="18"/>
        <v>0</v>
      </c>
      <c r="Y82" s="8">
        <f t="shared" si="18"/>
        <v>0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19" customFormat="1" ht="21.75" customHeight="1" x14ac:dyDescent="0.25">
      <c r="A83" s="58"/>
      <c r="B83" s="86" t="s">
        <v>116</v>
      </c>
      <c r="C83" s="86" t="s">
        <v>117</v>
      </c>
      <c r="D83" s="86" t="s">
        <v>118</v>
      </c>
      <c r="E83" s="86" t="s">
        <v>117</v>
      </c>
      <c r="F83" s="86" t="s">
        <v>151</v>
      </c>
      <c r="G83" s="86" t="s">
        <v>138</v>
      </c>
      <c r="H83" s="86" t="s">
        <v>152</v>
      </c>
      <c r="I83" s="86" t="s">
        <v>120</v>
      </c>
      <c r="J83" s="86" t="s">
        <v>137</v>
      </c>
      <c r="K83" s="86" t="s">
        <v>145</v>
      </c>
      <c r="L83" s="86" t="s">
        <v>116</v>
      </c>
      <c r="M83" s="86" t="s">
        <v>138</v>
      </c>
      <c r="N83" s="86" t="s">
        <v>142</v>
      </c>
      <c r="O83" s="86" t="s">
        <v>153</v>
      </c>
      <c r="P83" s="83"/>
      <c r="Q83" s="143"/>
      <c r="R83" s="127"/>
      <c r="S83" s="8">
        <v>0</v>
      </c>
      <c r="T83" s="8">
        <v>63378.8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19" customFormat="1" ht="21.75" customHeight="1" x14ac:dyDescent="0.25">
      <c r="A84" s="58"/>
      <c r="B84" s="86" t="s">
        <v>116</v>
      </c>
      <c r="C84" s="86" t="s">
        <v>117</v>
      </c>
      <c r="D84" s="86" t="s">
        <v>118</v>
      </c>
      <c r="E84" s="86" t="s">
        <v>117</v>
      </c>
      <c r="F84" s="86" t="s">
        <v>151</v>
      </c>
      <c r="G84" s="86" t="s">
        <v>138</v>
      </c>
      <c r="H84" s="86" t="s">
        <v>309</v>
      </c>
      <c r="I84" s="86" t="s">
        <v>120</v>
      </c>
      <c r="J84" s="86" t="s">
        <v>137</v>
      </c>
      <c r="K84" s="86" t="s">
        <v>145</v>
      </c>
      <c r="L84" s="86" t="s">
        <v>116</v>
      </c>
      <c r="M84" s="86" t="s">
        <v>138</v>
      </c>
      <c r="N84" s="86" t="s">
        <v>142</v>
      </c>
      <c r="O84" s="86" t="s">
        <v>308</v>
      </c>
      <c r="P84" s="83"/>
      <c r="Q84" s="144"/>
      <c r="R84" s="128"/>
      <c r="S84" s="8">
        <v>0</v>
      </c>
      <c r="T84" s="8">
        <v>3793.5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42.75" customHeight="1" x14ac:dyDescent="0.25">
      <c r="A85" s="58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2" t="s">
        <v>49</v>
      </c>
      <c r="R85" s="38" t="s">
        <v>271</v>
      </c>
      <c r="S85" s="7">
        <v>0</v>
      </c>
      <c r="T85" s="7">
        <v>1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</row>
    <row r="86" spans="1:39" ht="24" customHeight="1" x14ac:dyDescent="0.25">
      <c r="A86" s="58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142" t="s">
        <v>111</v>
      </c>
      <c r="R86" s="126" t="s">
        <v>2</v>
      </c>
      <c r="S86" s="8">
        <f>S87+S88</f>
        <v>0</v>
      </c>
      <c r="T86" s="8">
        <f>T87+T88+T89</f>
        <v>41898.5</v>
      </c>
      <c r="U86" s="8">
        <f t="shared" ref="U86:V86" si="19">U87+U88+U89</f>
        <v>214684.2</v>
      </c>
      <c r="V86" s="8">
        <f t="shared" si="19"/>
        <v>0</v>
      </c>
      <c r="W86" s="8">
        <f t="shared" ref="W86:Y86" si="20">W87+W88</f>
        <v>0</v>
      </c>
      <c r="X86" s="8">
        <f t="shared" si="20"/>
        <v>0</v>
      </c>
      <c r="Y86" s="8">
        <f t="shared" si="20"/>
        <v>0</v>
      </c>
    </row>
    <row r="87" spans="1:39" ht="24.75" customHeight="1" x14ac:dyDescent="0.25">
      <c r="A87" s="58"/>
      <c r="B87" s="86" t="s">
        <v>116</v>
      </c>
      <c r="C87" s="86" t="s">
        <v>117</v>
      </c>
      <c r="D87" s="86" t="s">
        <v>118</v>
      </c>
      <c r="E87" s="86" t="s">
        <v>117</v>
      </c>
      <c r="F87" s="86" t="s">
        <v>151</v>
      </c>
      <c r="G87" s="86" t="s">
        <v>138</v>
      </c>
      <c r="H87" s="86" t="s">
        <v>152</v>
      </c>
      <c r="I87" s="86" t="s">
        <v>120</v>
      </c>
      <c r="J87" s="86" t="s">
        <v>137</v>
      </c>
      <c r="K87" s="86" t="s">
        <v>156</v>
      </c>
      <c r="L87" s="86" t="s">
        <v>116</v>
      </c>
      <c r="M87" s="86" t="s">
        <v>138</v>
      </c>
      <c r="N87" s="86" t="s">
        <v>142</v>
      </c>
      <c r="O87" s="86" t="s">
        <v>153</v>
      </c>
      <c r="P87" s="83"/>
      <c r="Q87" s="143"/>
      <c r="R87" s="127"/>
      <c r="S87" s="8">
        <v>0</v>
      </c>
      <c r="T87" s="8">
        <v>19120.3</v>
      </c>
      <c r="U87" s="8">
        <v>115614.9</v>
      </c>
      <c r="V87" s="8">
        <v>0</v>
      </c>
      <c r="W87" s="8">
        <v>0</v>
      </c>
      <c r="X87" s="8">
        <v>0</v>
      </c>
      <c r="Y87" s="8">
        <v>0</v>
      </c>
    </row>
    <row r="88" spans="1:39" ht="24" customHeight="1" x14ac:dyDescent="0.25">
      <c r="A88" s="58"/>
      <c r="B88" s="86" t="s">
        <v>116</v>
      </c>
      <c r="C88" s="86" t="s">
        <v>117</v>
      </c>
      <c r="D88" s="86" t="s">
        <v>118</v>
      </c>
      <c r="E88" s="86" t="s">
        <v>117</v>
      </c>
      <c r="F88" s="86" t="s">
        <v>151</v>
      </c>
      <c r="G88" s="86" t="s">
        <v>138</v>
      </c>
      <c r="H88" s="86" t="s">
        <v>154</v>
      </c>
      <c r="I88" s="86" t="s">
        <v>120</v>
      </c>
      <c r="J88" s="86" t="s">
        <v>137</v>
      </c>
      <c r="K88" s="86" t="s">
        <v>156</v>
      </c>
      <c r="L88" s="86" t="s">
        <v>116</v>
      </c>
      <c r="M88" s="86" t="s">
        <v>138</v>
      </c>
      <c r="N88" s="86" t="s">
        <v>142</v>
      </c>
      <c r="O88" s="86" t="s">
        <v>155</v>
      </c>
      <c r="P88" s="83"/>
      <c r="Q88" s="143"/>
      <c r="R88" s="127"/>
      <c r="S88" s="8">
        <v>0</v>
      </c>
      <c r="T88" s="8">
        <v>7840</v>
      </c>
      <c r="U88" s="8">
        <v>8742.7000000000007</v>
      </c>
      <c r="V88" s="8">
        <v>0</v>
      </c>
      <c r="W88" s="8">
        <v>0</v>
      </c>
      <c r="X88" s="8">
        <v>0</v>
      </c>
      <c r="Y88" s="8">
        <v>0</v>
      </c>
    </row>
    <row r="89" spans="1:39" ht="24" customHeight="1" x14ac:dyDescent="0.25">
      <c r="A89" s="58"/>
      <c r="B89" s="86" t="s">
        <v>116</v>
      </c>
      <c r="C89" s="86" t="s">
        <v>117</v>
      </c>
      <c r="D89" s="86" t="s">
        <v>118</v>
      </c>
      <c r="E89" s="86" t="s">
        <v>117</v>
      </c>
      <c r="F89" s="86" t="s">
        <v>151</v>
      </c>
      <c r="G89" s="86" t="s">
        <v>138</v>
      </c>
      <c r="H89" s="86" t="s">
        <v>309</v>
      </c>
      <c r="I89" s="86" t="s">
        <v>120</v>
      </c>
      <c r="J89" s="86" t="s">
        <v>137</v>
      </c>
      <c r="K89" s="86" t="s">
        <v>156</v>
      </c>
      <c r="L89" s="86" t="s">
        <v>116</v>
      </c>
      <c r="M89" s="86" t="s">
        <v>138</v>
      </c>
      <c r="N89" s="86" t="s">
        <v>142</v>
      </c>
      <c r="O89" s="86" t="s">
        <v>308</v>
      </c>
      <c r="P89" s="83"/>
      <c r="Q89" s="144"/>
      <c r="R89" s="128"/>
      <c r="S89" s="8"/>
      <c r="T89" s="8">
        <v>14938.2</v>
      </c>
      <c r="U89" s="8">
        <v>90326.6</v>
      </c>
      <c r="V89" s="8">
        <v>0</v>
      </c>
      <c r="W89" s="8">
        <v>0</v>
      </c>
      <c r="X89" s="8">
        <v>0</v>
      </c>
      <c r="Y89" s="8">
        <v>0</v>
      </c>
    </row>
    <row r="90" spans="1:39" ht="42.75" customHeight="1" x14ac:dyDescent="0.25">
      <c r="A90" s="5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22" t="s">
        <v>49</v>
      </c>
      <c r="R90" s="38" t="s">
        <v>271</v>
      </c>
      <c r="S90" s="7">
        <v>0</v>
      </c>
      <c r="T90" s="7">
        <v>1</v>
      </c>
      <c r="U90" s="7">
        <v>1</v>
      </c>
      <c r="V90" s="7">
        <v>0</v>
      </c>
      <c r="W90" s="7">
        <v>0</v>
      </c>
      <c r="X90" s="7">
        <v>0</v>
      </c>
      <c r="Y90" s="7">
        <v>0</v>
      </c>
    </row>
    <row r="91" spans="1:39" ht="27" customHeight="1" x14ac:dyDescent="0.25">
      <c r="A91" s="5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42" t="s">
        <v>112</v>
      </c>
      <c r="R91" s="126" t="s">
        <v>2</v>
      </c>
      <c r="S91" s="16">
        <f>S92+S93+S94</f>
        <v>0</v>
      </c>
      <c r="T91" s="16">
        <f>T92+T93+T94</f>
        <v>6396.5</v>
      </c>
      <c r="U91" s="16">
        <f t="shared" ref="U91:Y91" si="21">U92+U93+U94</f>
        <v>228890.7</v>
      </c>
      <c r="V91" s="16">
        <f t="shared" si="21"/>
        <v>0</v>
      </c>
      <c r="W91" s="16">
        <f t="shared" si="21"/>
        <v>0</v>
      </c>
      <c r="X91" s="16">
        <f t="shared" si="21"/>
        <v>0</v>
      </c>
      <c r="Y91" s="16">
        <f t="shared" si="21"/>
        <v>0</v>
      </c>
    </row>
    <row r="92" spans="1:39" ht="28.5" customHeight="1" x14ac:dyDescent="0.25">
      <c r="A92" s="58"/>
      <c r="B92" s="86" t="s">
        <v>116</v>
      </c>
      <c r="C92" s="86" t="s">
        <v>117</v>
      </c>
      <c r="D92" s="86" t="s">
        <v>118</v>
      </c>
      <c r="E92" s="86" t="s">
        <v>117</v>
      </c>
      <c r="F92" s="86" t="s">
        <v>151</v>
      </c>
      <c r="G92" s="86" t="s">
        <v>138</v>
      </c>
      <c r="H92" s="86" t="s">
        <v>152</v>
      </c>
      <c r="I92" s="86" t="s">
        <v>120</v>
      </c>
      <c r="J92" s="86" t="s">
        <v>137</v>
      </c>
      <c r="K92" s="86" t="s">
        <v>133</v>
      </c>
      <c r="L92" s="86" t="s">
        <v>116</v>
      </c>
      <c r="M92" s="86" t="s">
        <v>138</v>
      </c>
      <c r="N92" s="86" t="s">
        <v>142</v>
      </c>
      <c r="O92" s="86" t="s">
        <v>153</v>
      </c>
      <c r="P92" s="83"/>
      <c r="Q92" s="143"/>
      <c r="R92" s="127"/>
      <c r="S92" s="88">
        <v>0</v>
      </c>
      <c r="T92" s="8">
        <v>0</v>
      </c>
      <c r="U92" s="8">
        <v>134924.70000000001</v>
      </c>
      <c r="V92" s="8">
        <v>0</v>
      </c>
      <c r="W92" s="8">
        <v>0</v>
      </c>
      <c r="X92" s="8">
        <v>0</v>
      </c>
      <c r="Y92" s="8">
        <v>0</v>
      </c>
    </row>
    <row r="93" spans="1:39" ht="28.5" customHeight="1" x14ac:dyDescent="0.25">
      <c r="A93" s="58"/>
      <c r="B93" s="86" t="s">
        <v>116</v>
      </c>
      <c r="C93" s="86" t="s">
        <v>117</v>
      </c>
      <c r="D93" s="86" t="s">
        <v>118</v>
      </c>
      <c r="E93" s="86" t="s">
        <v>117</v>
      </c>
      <c r="F93" s="86" t="s">
        <v>151</v>
      </c>
      <c r="G93" s="86" t="s">
        <v>138</v>
      </c>
      <c r="H93" s="86" t="s">
        <v>154</v>
      </c>
      <c r="I93" s="86" t="s">
        <v>120</v>
      </c>
      <c r="J93" s="86" t="s">
        <v>137</v>
      </c>
      <c r="K93" s="86" t="s">
        <v>133</v>
      </c>
      <c r="L93" s="86" t="s">
        <v>116</v>
      </c>
      <c r="M93" s="86" t="s">
        <v>138</v>
      </c>
      <c r="N93" s="86" t="s">
        <v>142</v>
      </c>
      <c r="O93" s="86" t="s">
        <v>155</v>
      </c>
      <c r="P93" s="83"/>
      <c r="Q93" s="143"/>
      <c r="R93" s="127"/>
      <c r="S93" s="88"/>
      <c r="T93" s="8">
        <v>6396.5</v>
      </c>
      <c r="U93" s="8"/>
      <c r="V93" s="8"/>
      <c r="W93" s="8"/>
      <c r="X93" s="8"/>
      <c r="Y93" s="8"/>
    </row>
    <row r="94" spans="1:39" ht="24" customHeight="1" x14ac:dyDescent="0.25">
      <c r="A94" s="58"/>
      <c r="B94" s="86" t="s">
        <v>116</v>
      </c>
      <c r="C94" s="86" t="s">
        <v>117</v>
      </c>
      <c r="D94" s="86" t="s">
        <v>118</v>
      </c>
      <c r="E94" s="86" t="s">
        <v>117</v>
      </c>
      <c r="F94" s="86" t="s">
        <v>151</v>
      </c>
      <c r="G94" s="86" t="s">
        <v>138</v>
      </c>
      <c r="H94" s="86" t="s">
        <v>309</v>
      </c>
      <c r="I94" s="86" t="s">
        <v>120</v>
      </c>
      <c r="J94" s="86" t="s">
        <v>137</v>
      </c>
      <c r="K94" s="86" t="s">
        <v>133</v>
      </c>
      <c r="L94" s="86" t="s">
        <v>116</v>
      </c>
      <c r="M94" s="86" t="s">
        <v>138</v>
      </c>
      <c r="N94" s="86" t="s">
        <v>142</v>
      </c>
      <c r="O94" s="86" t="s">
        <v>308</v>
      </c>
      <c r="P94" s="83"/>
      <c r="Q94" s="144"/>
      <c r="R94" s="128"/>
      <c r="S94" s="88">
        <v>0</v>
      </c>
      <c r="T94" s="8">
        <v>0</v>
      </c>
      <c r="U94" s="8">
        <v>93966</v>
      </c>
      <c r="V94" s="8">
        <v>0</v>
      </c>
      <c r="W94" s="8">
        <v>0</v>
      </c>
      <c r="X94" s="8">
        <v>0</v>
      </c>
      <c r="Y94" s="8">
        <v>0</v>
      </c>
    </row>
    <row r="95" spans="1:39" ht="38.25" customHeight="1" x14ac:dyDescent="0.25">
      <c r="A95" s="5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22" t="s">
        <v>49</v>
      </c>
      <c r="R95" s="38" t="s">
        <v>271</v>
      </c>
      <c r="S95" s="7">
        <v>0</v>
      </c>
      <c r="T95" s="7">
        <v>0</v>
      </c>
      <c r="U95" s="7">
        <v>1</v>
      </c>
      <c r="V95" s="7">
        <v>0</v>
      </c>
      <c r="W95" s="7">
        <v>0</v>
      </c>
      <c r="X95" s="7">
        <v>0</v>
      </c>
      <c r="Y95" s="7">
        <v>0</v>
      </c>
    </row>
    <row r="96" spans="1:39" ht="25.5" customHeight="1" x14ac:dyDescent="0.25">
      <c r="A96" s="5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42" t="s">
        <v>321</v>
      </c>
      <c r="R96" s="139" t="s">
        <v>2</v>
      </c>
      <c r="S96" s="8">
        <v>0</v>
      </c>
      <c r="T96" s="8">
        <v>0</v>
      </c>
      <c r="U96" s="8">
        <v>0</v>
      </c>
      <c r="V96" s="8">
        <f>V97+V98</f>
        <v>434832.2</v>
      </c>
      <c r="W96" s="8">
        <f t="shared" ref="W96:Y96" si="22">W97+W98</f>
        <v>434832.2</v>
      </c>
      <c r="X96" s="8">
        <f t="shared" si="22"/>
        <v>434832.2</v>
      </c>
      <c r="Y96" s="8">
        <f t="shared" si="22"/>
        <v>434832.2</v>
      </c>
    </row>
    <row r="97" spans="1:25" ht="25.5" customHeight="1" x14ac:dyDescent="0.25">
      <c r="A97" s="58"/>
      <c r="B97" s="86" t="s">
        <v>116</v>
      </c>
      <c r="C97" s="86" t="s">
        <v>117</v>
      </c>
      <c r="D97" s="86" t="s">
        <v>118</v>
      </c>
      <c r="E97" s="86" t="s">
        <v>117</v>
      </c>
      <c r="F97" s="86" t="s">
        <v>151</v>
      </c>
      <c r="G97" s="86" t="s">
        <v>138</v>
      </c>
      <c r="H97" s="86" t="s">
        <v>152</v>
      </c>
      <c r="I97" s="86" t="s">
        <v>120</v>
      </c>
      <c r="J97" s="86" t="s">
        <v>137</v>
      </c>
      <c r="K97" s="86" t="s">
        <v>322</v>
      </c>
      <c r="L97" s="86" t="s">
        <v>116</v>
      </c>
      <c r="M97" s="86" t="s">
        <v>138</v>
      </c>
      <c r="N97" s="86" t="s">
        <v>142</v>
      </c>
      <c r="O97" s="86" t="s">
        <v>153</v>
      </c>
      <c r="P97" s="9"/>
      <c r="Q97" s="143"/>
      <c r="R97" s="140"/>
      <c r="S97" s="8">
        <v>0</v>
      </c>
      <c r="T97" s="8">
        <v>0</v>
      </c>
      <c r="U97" s="8">
        <v>0</v>
      </c>
      <c r="V97" s="8">
        <v>250539.6</v>
      </c>
      <c r="W97" s="8">
        <v>250539.6</v>
      </c>
      <c r="X97" s="8">
        <v>250539.6</v>
      </c>
      <c r="Y97" s="8">
        <v>250539.6</v>
      </c>
    </row>
    <row r="98" spans="1:25" ht="25.5" customHeight="1" x14ac:dyDescent="0.25">
      <c r="A98" s="58"/>
      <c r="B98" s="86" t="s">
        <v>116</v>
      </c>
      <c r="C98" s="86" t="s">
        <v>117</v>
      </c>
      <c r="D98" s="86" t="s">
        <v>118</v>
      </c>
      <c r="E98" s="86" t="s">
        <v>117</v>
      </c>
      <c r="F98" s="86" t="s">
        <v>151</v>
      </c>
      <c r="G98" s="86" t="s">
        <v>138</v>
      </c>
      <c r="H98" s="86" t="s">
        <v>309</v>
      </c>
      <c r="I98" s="86" t="s">
        <v>120</v>
      </c>
      <c r="J98" s="86" t="s">
        <v>137</v>
      </c>
      <c r="K98" s="86" t="s">
        <v>322</v>
      </c>
      <c r="L98" s="86" t="s">
        <v>116</v>
      </c>
      <c r="M98" s="86" t="s">
        <v>138</v>
      </c>
      <c r="N98" s="86" t="s">
        <v>142</v>
      </c>
      <c r="O98" s="86" t="s">
        <v>308</v>
      </c>
      <c r="P98" s="9"/>
      <c r="Q98" s="144"/>
      <c r="R98" s="141"/>
      <c r="S98" s="8">
        <v>0</v>
      </c>
      <c r="T98" s="8">
        <v>0</v>
      </c>
      <c r="U98" s="8">
        <v>0</v>
      </c>
      <c r="V98" s="8">
        <v>184292.6</v>
      </c>
      <c r="W98" s="8">
        <v>184292.6</v>
      </c>
      <c r="X98" s="8">
        <v>184292.6</v>
      </c>
      <c r="Y98" s="8">
        <v>184292.6</v>
      </c>
    </row>
    <row r="99" spans="1:25" ht="38.25" customHeight="1" x14ac:dyDescent="0.25">
      <c r="A99" s="5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22" t="s">
        <v>49</v>
      </c>
      <c r="R99" s="38" t="s">
        <v>271</v>
      </c>
      <c r="S99" s="7">
        <v>0</v>
      </c>
      <c r="T99" s="7">
        <v>0</v>
      </c>
      <c r="U99" s="7">
        <v>0</v>
      </c>
      <c r="V99" s="7">
        <v>1</v>
      </c>
      <c r="W99" s="7">
        <v>1</v>
      </c>
      <c r="X99" s="7">
        <v>1</v>
      </c>
      <c r="Y99" s="7">
        <v>1</v>
      </c>
    </row>
    <row r="100" spans="1:25" ht="140.25" customHeight="1" x14ac:dyDescent="0.25">
      <c r="A100" s="58"/>
      <c r="B100" s="82" t="s">
        <v>116</v>
      </c>
      <c r="C100" s="82" t="s">
        <v>117</v>
      </c>
      <c r="D100" s="82" t="s">
        <v>118</v>
      </c>
      <c r="E100" s="82" t="s">
        <v>118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82" t="s">
        <v>114</v>
      </c>
      <c r="P100" s="82"/>
      <c r="Q100" s="68" t="s">
        <v>255</v>
      </c>
      <c r="R100" s="43" t="s">
        <v>2</v>
      </c>
      <c r="S100" s="44">
        <f>S101</f>
        <v>51733.5</v>
      </c>
      <c r="T100" s="44">
        <f t="shared" ref="T100:Y100" si="23">T101</f>
        <v>216461.3</v>
      </c>
      <c r="U100" s="44">
        <f t="shared" si="23"/>
        <v>0</v>
      </c>
      <c r="V100" s="44">
        <f t="shared" si="23"/>
        <v>0</v>
      </c>
      <c r="W100" s="44">
        <f t="shared" si="23"/>
        <v>0</v>
      </c>
      <c r="X100" s="44">
        <f t="shared" si="23"/>
        <v>0</v>
      </c>
      <c r="Y100" s="44">
        <f t="shared" si="23"/>
        <v>0</v>
      </c>
    </row>
    <row r="101" spans="1:25" ht="41.25" customHeight="1" x14ac:dyDescent="0.25">
      <c r="A101" s="58"/>
      <c r="B101" s="83" t="s">
        <v>116</v>
      </c>
      <c r="C101" s="83" t="s">
        <v>117</v>
      </c>
      <c r="D101" s="83" t="s">
        <v>118</v>
      </c>
      <c r="E101" s="83" t="s">
        <v>118</v>
      </c>
      <c r="F101" s="83" t="s">
        <v>118</v>
      </c>
      <c r="G101" s="83" t="s">
        <v>117</v>
      </c>
      <c r="H101" s="83"/>
      <c r="I101" s="83"/>
      <c r="J101" s="83"/>
      <c r="K101" s="83"/>
      <c r="L101" s="83"/>
      <c r="M101" s="83"/>
      <c r="N101" s="83"/>
      <c r="O101" s="83" t="s">
        <v>157</v>
      </c>
      <c r="P101" s="83"/>
      <c r="Q101" s="18" t="s">
        <v>336</v>
      </c>
      <c r="R101" s="55" t="s">
        <v>2</v>
      </c>
      <c r="S101" s="48">
        <f>S103+S108+S112</f>
        <v>51733.5</v>
      </c>
      <c r="T101" s="48">
        <f>T103+T108+T112</f>
        <v>216461.3</v>
      </c>
      <c r="U101" s="48">
        <f t="shared" ref="U101:Y101" si="24">U103+U108+U112</f>
        <v>0</v>
      </c>
      <c r="V101" s="48">
        <f t="shared" si="24"/>
        <v>0</v>
      </c>
      <c r="W101" s="48">
        <f t="shared" si="24"/>
        <v>0</v>
      </c>
      <c r="X101" s="48">
        <f t="shared" si="24"/>
        <v>0</v>
      </c>
      <c r="Y101" s="48">
        <f t="shared" si="24"/>
        <v>0</v>
      </c>
    </row>
    <row r="102" spans="1:25" ht="42" customHeight="1" x14ac:dyDescent="0.25">
      <c r="A102" s="5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70" t="s">
        <v>254</v>
      </c>
      <c r="R102" s="38" t="s">
        <v>4</v>
      </c>
      <c r="S102" s="23">
        <v>40.700000000000003</v>
      </c>
      <c r="T102" s="23">
        <v>5.5</v>
      </c>
      <c r="U102" s="24">
        <f t="shared" ref="U102:Y102" si="25">U111+U113</f>
        <v>0</v>
      </c>
      <c r="V102" s="24">
        <f t="shared" si="25"/>
        <v>0</v>
      </c>
      <c r="W102" s="24">
        <f t="shared" si="25"/>
        <v>0</v>
      </c>
      <c r="X102" s="24">
        <f t="shared" si="25"/>
        <v>0</v>
      </c>
      <c r="Y102" s="24">
        <f t="shared" si="25"/>
        <v>0</v>
      </c>
    </row>
    <row r="103" spans="1:25" ht="24.75" customHeight="1" x14ac:dyDescent="0.25">
      <c r="A103" s="5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29" t="s">
        <v>323</v>
      </c>
      <c r="R103" s="139" t="s">
        <v>2</v>
      </c>
      <c r="S103" s="23">
        <f>S104+S105+S106</f>
        <v>0</v>
      </c>
      <c r="T103" s="23">
        <f>T104+T105+T106</f>
        <v>150800</v>
      </c>
      <c r="U103" s="23">
        <f t="shared" ref="U103:Y103" si="26">U104+U105+U106</f>
        <v>0</v>
      </c>
      <c r="V103" s="23">
        <f t="shared" si="26"/>
        <v>0</v>
      </c>
      <c r="W103" s="23">
        <f t="shared" si="26"/>
        <v>0</v>
      </c>
      <c r="X103" s="23">
        <f t="shared" si="26"/>
        <v>0</v>
      </c>
      <c r="Y103" s="23">
        <f t="shared" si="26"/>
        <v>0</v>
      </c>
    </row>
    <row r="104" spans="1:25" ht="24.75" customHeight="1" x14ac:dyDescent="0.25">
      <c r="A104" s="58"/>
      <c r="B104" s="83" t="s">
        <v>116</v>
      </c>
      <c r="C104" s="83" t="s">
        <v>117</v>
      </c>
      <c r="D104" s="83" t="s">
        <v>118</v>
      </c>
      <c r="E104" s="83" t="s">
        <v>118</v>
      </c>
      <c r="F104" s="83" t="s">
        <v>118</v>
      </c>
      <c r="G104" s="83" t="s">
        <v>117</v>
      </c>
      <c r="H104" s="9">
        <v>51120</v>
      </c>
      <c r="I104" s="83" t="s">
        <v>120</v>
      </c>
      <c r="J104" s="83" t="s">
        <v>137</v>
      </c>
      <c r="K104" s="83" t="s">
        <v>159</v>
      </c>
      <c r="L104" s="83" t="s">
        <v>116</v>
      </c>
      <c r="M104" s="83" t="s">
        <v>117</v>
      </c>
      <c r="N104" s="83" t="s">
        <v>117</v>
      </c>
      <c r="O104" s="83" t="s">
        <v>294</v>
      </c>
      <c r="P104" s="9"/>
      <c r="Q104" s="130"/>
      <c r="R104" s="140"/>
      <c r="S104" s="23">
        <v>0</v>
      </c>
      <c r="T104" s="23">
        <v>137800</v>
      </c>
      <c r="U104" s="23">
        <v>0</v>
      </c>
      <c r="V104" s="23">
        <v>0</v>
      </c>
      <c r="W104" s="23">
        <v>0</v>
      </c>
      <c r="X104" s="23">
        <v>0</v>
      </c>
      <c r="Y104" s="23">
        <v>0</v>
      </c>
    </row>
    <row r="105" spans="1:25" ht="24.75" customHeight="1" x14ac:dyDescent="0.25">
      <c r="A105" s="58"/>
      <c r="B105" s="83" t="s">
        <v>116</v>
      </c>
      <c r="C105" s="83" t="s">
        <v>117</v>
      </c>
      <c r="D105" s="83" t="s">
        <v>118</v>
      </c>
      <c r="E105" s="83" t="s">
        <v>118</v>
      </c>
      <c r="F105" s="83" t="s">
        <v>118</v>
      </c>
      <c r="G105" s="83" t="s">
        <v>117</v>
      </c>
      <c r="H105" s="9" t="s">
        <v>299</v>
      </c>
      <c r="I105" s="83" t="s">
        <v>120</v>
      </c>
      <c r="J105" s="83" t="s">
        <v>137</v>
      </c>
      <c r="K105" s="83" t="s">
        <v>159</v>
      </c>
      <c r="L105" s="83" t="s">
        <v>116</v>
      </c>
      <c r="M105" s="83" t="s">
        <v>117</v>
      </c>
      <c r="N105" s="83" t="s">
        <v>117</v>
      </c>
      <c r="O105" s="83" t="s">
        <v>300</v>
      </c>
      <c r="P105" s="9"/>
      <c r="Q105" s="130"/>
      <c r="R105" s="140"/>
      <c r="S105" s="23">
        <v>0</v>
      </c>
      <c r="T105" s="23">
        <v>3000</v>
      </c>
      <c r="U105" s="23">
        <v>0</v>
      </c>
      <c r="V105" s="23">
        <v>0</v>
      </c>
      <c r="W105" s="23">
        <v>0</v>
      </c>
      <c r="X105" s="23">
        <v>0</v>
      </c>
      <c r="Y105" s="23">
        <v>0</v>
      </c>
    </row>
    <row r="106" spans="1:25" ht="24.75" customHeight="1" x14ac:dyDescent="0.25">
      <c r="A106" s="58"/>
      <c r="B106" s="83" t="s">
        <v>116</v>
      </c>
      <c r="C106" s="83" t="s">
        <v>117</v>
      </c>
      <c r="D106" s="83" t="s">
        <v>118</v>
      </c>
      <c r="E106" s="83" t="s">
        <v>118</v>
      </c>
      <c r="F106" s="83" t="s">
        <v>118</v>
      </c>
      <c r="G106" s="83" t="s">
        <v>117</v>
      </c>
      <c r="H106" s="9" t="s">
        <v>301</v>
      </c>
      <c r="I106" s="83" t="s">
        <v>120</v>
      </c>
      <c r="J106" s="83" t="s">
        <v>137</v>
      </c>
      <c r="K106" s="83" t="s">
        <v>159</v>
      </c>
      <c r="L106" s="83" t="s">
        <v>116</v>
      </c>
      <c r="M106" s="83" t="s">
        <v>117</v>
      </c>
      <c r="N106" s="83" t="s">
        <v>117</v>
      </c>
      <c r="O106" s="83" t="s">
        <v>302</v>
      </c>
      <c r="P106" s="9"/>
      <c r="Q106" s="131"/>
      <c r="R106" s="141"/>
      <c r="S106" s="23">
        <v>0</v>
      </c>
      <c r="T106" s="23">
        <v>10000</v>
      </c>
      <c r="U106" s="23">
        <v>0</v>
      </c>
      <c r="V106" s="23">
        <v>0</v>
      </c>
      <c r="W106" s="23">
        <v>0</v>
      </c>
      <c r="X106" s="23">
        <v>0</v>
      </c>
      <c r="Y106" s="23">
        <v>0</v>
      </c>
    </row>
    <row r="107" spans="1:25" ht="42" customHeight="1" x14ac:dyDescent="0.25">
      <c r="A107" s="5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74" t="s">
        <v>295</v>
      </c>
      <c r="R107" s="38" t="s">
        <v>271</v>
      </c>
      <c r="S107" s="117">
        <v>0</v>
      </c>
      <c r="T107" s="117">
        <v>1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</row>
    <row r="108" spans="1:25" ht="24.75" customHeight="1" x14ac:dyDescent="0.25">
      <c r="A108" s="5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29" t="s">
        <v>296</v>
      </c>
      <c r="R108" s="139" t="s">
        <v>2</v>
      </c>
      <c r="S108" s="23">
        <f>S109+S110</f>
        <v>38853.9</v>
      </c>
      <c r="T108" s="23">
        <f>T109+T110</f>
        <v>65661.3</v>
      </c>
      <c r="U108" s="23">
        <f t="shared" ref="U108:Y108" si="27">U109+U110</f>
        <v>0</v>
      </c>
      <c r="V108" s="23">
        <f t="shared" si="27"/>
        <v>0</v>
      </c>
      <c r="W108" s="23">
        <f t="shared" si="27"/>
        <v>0</v>
      </c>
      <c r="X108" s="23">
        <f t="shared" si="27"/>
        <v>0</v>
      </c>
      <c r="Y108" s="23">
        <f t="shared" si="27"/>
        <v>0</v>
      </c>
    </row>
    <row r="109" spans="1:25" ht="24.75" customHeight="1" x14ac:dyDescent="0.25">
      <c r="A109" s="58"/>
      <c r="B109" s="83" t="s">
        <v>116</v>
      </c>
      <c r="C109" s="83" t="s">
        <v>117</v>
      </c>
      <c r="D109" s="83" t="s">
        <v>118</v>
      </c>
      <c r="E109" s="83" t="s">
        <v>118</v>
      </c>
      <c r="F109" s="83" t="s">
        <v>118</v>
      </c>
      <c r="G109" s="83" t="s">
        <v>117</v>
      </c>
      <c r="H109" s="83" t="s">
        <v>158</v>
      </c>
      <c r="I109" s="83" t="s">
        <v>120</v>
      </c>
      <c r="J109" s="83" t="s">
        <v>137</v>
      </c>
      <c r="K109" s="83" t="s">
        <v>159</v>
      </c>
      <c r="L109" s="83" t="s">
        <v>116</v>
      </c>
      <c r="M109" s="83" t="s">
        <v>117</v>
      </c>
      <c r="N109" s="83" t="s">
        <v>117</v>
      </c>
      <c r="O109" s="83" t="s">
        <v>160</v>
      </c>
      <c r="P109" s="83"/>
      <c r="Q109" s="130"/>
      <c r="R109" s="140"/>
      <c r="S109" s="23">
        <v>36739.300000000003</v>
      </c>
      <c r="T109" s="23">
        <v>63891.3</v>
      </c>
      <c r="U109" s="23">
        <v>0</v>
      </c>
      <c r="V109" s="23">
        <v>0</v>
      </c>
      <c r="W109" s="23">
        <v>0</v>
      </c>
      <c r="X109" s="23">
        <v>0</v>
      </c>
      <c r="Y109" s="23">
        <v>0</v>
      </c>
    </row>
    <row r="110" spans="1:25" ht="24.75" customHeight="1" x14ac:dyDescent="0.25">
      <c r="A110" s="58"/>
      <c r="B110" s="83" t="s">
        <v>116</v>
      </c>
      <c r="C110" s="83" t="s">
        <v>117</v>
      </c>
      <c r="D110" s="83" t="s">
        <v>118</v>
      </c>
      <c r="E110" s="83" t="s">
        <v>118</v>
      </c>
      <c r="F110" s="83" t="s">
        <v>118</v>
      </c>
      <c r="G110" s="83" t="s">
        <v>117</v>
      </c>
      <c r="H110" s="83" t="s">
        <v>319</v>
      </c>
      <c r="I110" s="83" t="s">
        <v>120</v>
      </c>
      <c r="J110" s="83" t="s">
        <v>137</v>
      </c>
      <c r="K110" s="83" t="s">
        <v>159</v>
      </c>
      <c r="L110" s="83" t="s">
        <v>116</v>
      </c>
      <c r="M110" s="83" t="s">
        <v>117</v>
      </c>
      <c r="N110" s="83" t="s">
        <v>117</v>
      </c>
      <c r="O110" s="83" t="s">
        <v>320</v>
      </c>
      <c r="P110" s="83"/>
      <c r="Q110" s="131"/>
      <c r="R110" s="141"/>
      <c r="S110" s="23">
        <v>2114.6</v>
      </c>
      <c r="T110" s="23">
        <v>1770</v>
      </c>
      <c r="U110" s="23">
        <v>0</v>
      </c>
      <c r="V110" s="23">
        <v>0</v>
      </c>
      <c r="W110" s="23">
        <v>0</v>
      </c>
      <c r="X110" s="23">
        <v>0</v>
      </c>
      <c r="Y110" s="23">
        <v>0</v>
      </c>
    </row>
    <row r="111" spans="1:25" ht="40.5" customHeight="1" x14ac:dyDescent="0.25">
      <c r="A111" s="5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74" t="s">
        <v>253</v>
      </c>
      <c r="R111" s="38" t="s">
        <v>271</v>
      </c>
      <c r="S111" s="24">
        <v>12</v>
      </c>
      <c r="T111" s="24">
        <v>3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</row>
    <row r="112" spans="1:25" ht="58.5" customHeight="1" x14ac:dyDescent="0.25">
      <c r="A112" s="58"/>
      <c r="B112" s="83" t="s">
        <v>116</v>
      </c>
      <c r="C112" s="83" t="s">
        <v>117</v>
      </c>
      <c r="D112" s="83" t="s">
        <v>118</v>
      </c>
      <c r="E112" s="83" t="s">
        <v>118</v>
      </c>
      <c r="F112" s="83" t="s">
        <v>118</v>
      </c>
      <c r="G112" s="83" t="s">
        <v>117</v>
      </c>
      <c r="H112" s="83" t="s">
        <v>158</v>
      </c>
      <c r="I112" s="83" t="s">
        <v>120</v>
      </c>
      <c r="J112" s="83" t="s">
        <v>137</v>
      </c>
      <c r="K112" s="83" t="s">
        <v>121</v>
      </c>
      <c r="L112" s="83" t="s">
        <v>116</v>
      </c>
      <c r="M112" s="83" t="s">
        <v>117</v>
      </c>
      <c r="N112" s="83" t="s">
        <v>117</v>
      </c>
      <c r="O112" s="83" t="s">
        <v>160</v>
      </c>
      <c r="P112" s="83"/>
      <c r="Q112" s="78" t="s">
        <v>297</v>
      </c>
      <c r="R112" s="114" t="s">
        <v>2</v>
      </c>
      <c r="S112" s="23">
        <v>12879.6</v>
      </c>
      <c r="T112" s="23">
        <v>0</v>
      </c>
      <c r="U112" s="23">
        <v>0</v>
      </c>
      <c r="V112" s="23">
        <v>0</v>
      </c>
      <c r="W112" s="23">
        <v>0</v>
      </c>
      <c r="X112" s="23">
        <v>0</v>
      </c>
      <c r="Y112" s="23">
        <v>0</v>
      </c>
    </row>
    <row r="113" spans="1:25" ht="41.25" customHeight="1" x14ac:dyDescent="0.25">
      <c r="A113" s="5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74" t="s">
        <v>48</v>
      </c>
      <c r="R113" s="38" t="s">
        <v>271</v>
      </c>
      <c r="S113" s="75">
        <v>10</v>
      </c>
      <c r="T113" s="75">
        <v>0</v>
      </c>
      <c r="U113" s="75">
        <v>0</v>
      </c>
      <c r="V113" s="75">
        <v>0</v>
      </c>
      <c r="W113" s="75">
        <v>0</v>
      </c>
      <c r="X113" s="75">
        <v>0</v>
      </c>
      <c r="Y113" s="75">
        <v>0</v>
      </c>
    </row>
    <row r="114" spans="1:25" ht="153.75" customHeight="1" x14ac:dyDescent="0.25">
      <c r="A114" s="63"/>
      <c r="B114" s="82" t="s">
        <v>116</v>
      </c>
      <c r="C114" s="82" t="s">
        <v>117</v>
      </c>
      <c r="D114" s="82" t="s">
        <v>118</v>
      </c>
      <c r="E114" s="82" t="s">
        <v>118</v>
      </c>
      <c r="F114" s="82"/>
      <c r="G114" s="82"/>
      <c r="H114" s="36"/>
      <c r="I114" s="36"/>
      <c r="J114" s="36"/>
      <c r="K114" s="36"/>
      <c r="L114" s="36"/>
      <c r="M114" s="36"/>
      <c r="N114" s="36"/>
      <c r="O114" s="36" t="s">
        <v>114</v>
      </c>
      <c r="P114" s="36"/>
      <c r="Q114" s="62" t="s">
        <v>256</v>
      </c>
      <c r="R114" s="43" t="s">
        <v>2</v>
      </c>
      <c r="S114" s="47">
        <f>S115</f>
        <v>5000</v>
      </c>
      <c r="T114" s="47">
        <f t="shared" ref="T114:Y114" si="28">T115</f>
        <v>0</v>
      </c>
      <c r="U114" s="47">
        <f t="shared" si="28"/>
        <v>0</v>
      </c>
      <c r="V114" s="47">
        <f t="shared" si="28"/>
        <v>0</v>
      </c>
      <c r="W114" s="47">
        <f t="shared" si="28"/>
        <v>0</v>
      </c>
      <c r="X114" s="47">
        <f t="shared" si="28"/>
        <v>0</v>
      </c>
      <c r="Y114" s="47">
        <f t="shared" si="28"/>
        <v>0</v>
      </c>
    </row>
    <row r="115" spans="1:25" ht="42" customHeight="1" x14ac:dyDescent="0.25">
      <c r="A115" s="58"/>
      <c r="B115" s="9">
        <v>0</v>
      </c>
      <c r="C115" s="9">
        <v>1</v>
      </c>
      <c r="D115" s="9">
        <v>2</v>
      </c>
      <c r="E115" s="9">
        <v>2</v>
      </c>
      <c r="F115" s="9">
        <v>2</v>
      </c>
      <c r="G115" s="9">
        <v>2</v>
      </c>
      <c r="H115" s="9"/>
      <c r="I115" s="9"/>
      <c r="J115" s="9"/>
      <c r="K115" s="9"/>
      <c r="L115" s="9"/>
      <c r="M115" s="9"/>
      <c r="N115" s="9"/>
      <c r="O115" s="9" t="s">
        <v>165</v>
      </c>
      <c r="P115" s="9"/>
      <c r="Q115" s="79" t="s">
        <v>337</v>
      </c>
      <c r="R115" s="55" t="s">
        <v>2</v>
      </c>
      <c r="S115" s="80">
        <f>S117</f>
        <v>5000</v>
      </c>
      <c r="T115" s="80">
        <f t="shared" ref="T115:Y115" si="29">T117</f>
        <v>0</v>
      </c>
      <c r="U115" s="80">
        <f t="shared" si="29"/>
        <v>0</v>
      </c>
      <c r="V115" s="80">
        <f t="shared" si="29"/>
        <v>0</v>
      </c>
      <c r="W115" s="80">
        <f t="shared" si="29"/>
        <v>0</v>
      </c>
      <c r="X115" s="80">
        <f t="shared" si="29"/>
        <v>0</v>
      </c>
      <c r="Y115" s="80">
        <f t="shared" si="29"/>
        <v>0</v>
      </c>
    </row>
    <row r="116" spans="1:25" ht="55.5" customHeight="1" x14ac:dyDescent="0.25">
      <c r="A116" s="5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56" t="s">
        <v>20</v>
      </c>
      <c r="R116" s="38" t="s">
        <v>271</v>
      </c>
      <c r="S116" s="75">
        <v>54</v>
      </c>
      <c r="T116" s="75">
        <f t="shared" ref="T116:Y116" si="30">T118</f>
        <v>0</v>
      </c>
      <c r="U116" s="75">
        <f t="shared" si="30"/>
        <v>0</v>
      </c>
      <c r="V116" s="75">
        <f t="shared" si="30"/>
        <v>0</v>
      </c>
      <c r="W116" s="75">
        <f t="shared" si="30"/>
        <v>0</v>
      </c>
      <c r="X116" s="75">
        <f t="shared" si="30"/>
        <v>0</v>
      </c>
      <c r="Y116" s="75">
        <f t="shared" si="30"/>
        <v>0</v>
      </c>
    </row>
    <row r="117" spans="1:25" ht="75" customHeight="1" x14ac:dyDescent="0.25">
      <c r="A117" s="58"/>
      <c r="B117" s="83" t="s">
        <v>116</v>
      </c>
      <c r="C117" s="83" t="s">
        <v>117</v>
      </c>
      <c r="D117" s="83" t="s">
        <v>118</v>
      </c>
      <c r="E117" s="83" t="s">
        <v>118</v>
      </c>
      <c r="F117" s="83" t="s">
        <v>118</v>
      </c>
      <c r="G117" s="83" t="s">
        <v>118</v>
      </c>
      <c r="H117" s="83" t="s">
        <v>162</v>
      </c>
      <c r="I117" s="83" t="s">
        <v>120</v>
      </c>
      <c r="J117" s="83" t="s">
        <v>137</v>
      </c>
      <c r="K117" s="83" t="s">
        <v>163</v>
      </c>
      <c r="L117" s="83" t="s">
        <v>116</v>
      </c>
      <c r="M117" s="83" t="s">
        <v>117</v>
      </c>
      <c r="N117" s="83" t="s">
        <v>117</v>
      </c>
      <c r="O117" s="83" t="s">
        <v>231</v>
      </c>
      <c r="P117" s="83"/>
      <c r="Q117" s="56" t="s">
        <v>276</v>
      </c>
      <c r="R117" s="55" t="s">
        <v>2</v>
      </c>
      <c r="S117" s="8">
        <v>5000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</row>
    <row r="118" spans="1:25" ht="75" customHeight="1" x14ac:dyDescent="0.25">
      <c r="A118" s="5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72" t="s">
        <v>269</v>
      </c>
      <c r="R118" s="38" t="s">
        <v>271</v>
      </c>
      <c r="S118" s="7">
        <v>5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</row>
    <row r="119" spans="1:25" ht="192" customHeight="1" x14ac:dyDescent="0.25">
      <c r="A119" s="63"/>
      <c r="B119" s="82" t="s">
        <v>116</v>
      </c>
      <c r="C119" s="82" t="s">
        <v>117</v>
      </c>
      <c r="D119" s="82" t="s">
        <v>118</v>
      </c>
      <c r="E119" s="82" t="s">
        <v>118</v>
      </c>
      <c r="F119" s="82"/>
      <c r="G119" s="82"/>
      <c r="H119" s="82"/>
      <c r="I119" s="82"/>
      <c r="J119" s="82"/>
      <c r="K119" s="82"/>
      <c r="L119" s="82"/>
      <c r="M119" s="82"/>
      <c r="N119" s="82"/>
      <c r="O119" s="82" t="s">
        <v>114</v>
      </c>
      <c r="P119" s="82"/>
      <c r="Q119" s="68" t="s">
        <v>257</v>
      </c>
      <c r="R119" s="43" t="s">
        <v>2</v>
      </c>
      <c r="S119" s="42">
        <f>S120</f>
        <v>5311.3</v>
      </c>
      <c r="T119" s="42">
        <f t="shared" ref="T119:Y119" si="31">T120</f>
        <v>0</v>
      </c>
      <c r="U119" s="42">
        <f t="shared" si="31"/>
        <v>0</v>
      </c>
      <c r="V119" s="42">
        <f t="shared" si="31"/>
        <v>0</v>
      </c>
      <c r="W119" s="42">
        <f t="shared" si="31"/>
        <v>0</v>
      </c>
      <c r="X119" s="42">
        <f t="shared" si="31"/>
        <v>0</v>
      </c>
      <c r="Y119" s="42">
        <f t="shared" si="31"/>
        <v>0</v>
      </c>
    </row>
    <row r="120" spans="1:25" ht="23.25" customHeight="1" x14ac:dyDescent="0.25">
      <c r="A120" s="58"/>
      <c r="B120" s="83" t="s">
        <v>116</v>
      </c>
      <c r="C120" s="83" t="s">
        <v>117</v>
      </c>
      <c r="D120" s="83" t="s">
        <v>118</v>
      </c>
      <c r="E120" s="83" t="s">
        <v>118</v>
      </c>
      <c r="F120" s="83" t="s">
        <v>118</v>
      </c>
      <c r="G120" s="83" t="s">
        <v>142</v>
      </c>
      <c r="H120" s="83"/>
      <c r="I120" s="83"/>
      <c r="J120" s="83"/>
      <c r="K120" s="83"/>
      <c r="L120" s="83"/>
      <c r="M120" s="83"/>
      <c r="N120" s="83"/>
      <c r="O120" s="83" t="s">
        <v>161</v>
      </c>
      <c r="P120" s="83"/>
      <c r="Q120" s="5" t="s">
        <v>338</v>
      </c>
      <c r="R120" s="55" t="s">
        <v>2</v>
      </c>
      <c r="S120" s="8">
        <f>S122</f>
        <v>5311.3</v>
      </c>
      <c r="T120" s="6">
        <f t="shared" ref="T120:Y120" si="32">T122</f>
        <v>0</v>
      </c>
      <c r="U120" s="6">
        <f t="shared" si="32"/>
        <v>0</v>
      </c>
      <c r="V120" s="6">
        <f t="shared" si="32"/>
        <v>0</v>
      </c>
      <c r="W120" s="6">
        <f t="shared" si="32"/>
        <v>0</v>
      </c>
      <c r="X120" s="6">
        <f t="shared" si="32"/>
        <v>0</v>
      </c>
      <c r="Y120" s="6">
        <f t="shared" si="32"/>
        <v>0</v>
      </c>
    </row>
    <row r="121" spans="1:25" ht="39.75" customHeight="1" x14ac:dyDescent="0.25">
      <c r="A121" s="5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56" t="s">
        <v>18</v>
      </c>
      <c r="R121" s="38" t="s">
        <v>271</v>
      </c>
      <c r="S121" s="7">
        <f>S123</f>
        <v>7</v>
      </c>
      <c r="T121" s="7">
        <f t="shared" ref="T121:Y121" si="33">T123</f>
        <v>0</v>
      </c>
      <c r="U121" s="7">
        <f t="shared" si="33"/>
        <v>0</v>
      </c>
      <c r="V121" s="7">
        <f t="shared" si="33"/>
        <v>0</v>
      </c>
      <c r="W121" s="7">
        <f t="shared" si="33"/>
        <v>0</v>
      </c>
      <c r="X121" s="7">
        <f t="shared" si="33"/>
        <v>0</v>
      </c>
      <c r="Y121" s="7">
        <f t="shared" si="33"/>
        <v>0</v>
      </c>
    </row>
    <row r="122" spans="1:25" ht="39" customHeight="1" x14ac:dyDescent="0.25">
      <c r="A122" s="58"/>
      <c r="B122" s="83" t="s">
        <v>116</v>
      </c>
      <c r="C122" s="83" t="s">
        <v>117</v>
      </c>
      <c r="D122" s="83" t="s">
        <v>118</v>
      </c>
      <c r="E122" s="83" t="s">
        <v>118</v>
      </c>
      <c r="F122" s="83" t="s">
        <v>118</v>
      </c>
      <c r="G122" s="83" t="s">
        <v>142</v>
      </c>
      <c r="H122" s="83" t="s">
        <v>166</v>
      </c>
      <c r="I122" s="83" t="s">
        <v>120</v>
      </c>
      <c r="J122" s="83" t="s">
        <v>137</v>
      </c>
      <c r="K122" s="83" t="s">
        <v>167</v>
      </c>
      <c r="L122" s="83" t="s">
        <v>168</v>
      </c>
      <c r="M122" s="83" t="s">
        <v>117</v>
      </c>
      <c r="N122" s="83" t="s">
        <v>117</v>
      </c>
      <c r="O122" s="83" t="s">
        <v>232</v>
      </c>
      <c r="P122" s="83"/>
      <c r="Q122" s="81" t="s">
        <v>84</v>
      </c>
      <c r="R122" s="101" t="s">
        <v>2</v>
      </c>
      <c r="S122" s="6">
        <v>5311.3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</row>
    <row r="123" spans="1:25" ht="38.25" customHeight="1" x14ac:dyDescent="0.25">
      <c r="A123" s="5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56" t="s">
        <v>85</v>
      </c>
      <c r="R123" s="38" t="s">
        <v>271</v>
      </c>
      <c r="S123" s="7">
        <v>7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</row>
    <row r="124" spans="1:25" ht="100.5" customHeight="1" x14ac:dyDescent="0.25">
      <c r="A124" s="58"/>
      <c r="B124" s="36">
        <v>0</v>
      </c>
      <c r="C124" s="36">
        <v>1</v>
      </c>
      <c r="D124" s="36">
        <v>2</v>
      </c>
      <c r="E124" s="36">
        <v>3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82" t="s">
        <v>314</v>
      </c>
      <c r="P124" s="36"/>
      <c r="Q124" s="45" t="s">
        <v>332</v>
      </c>
      <c r="R124" s="43" t="s">
        <v>2</v>
      </c>
      <c r="S124" s="111">
        <f>S125</f>
        <v>12500</v>
      </c>
      <c r="T124" s="111">
        <f>T125</f>
        <v>0</v>
      </c>
      <c r="U124" s="111">
        <f t="shared" ref="U124:Y124" si="34">U125</f>
        <v>0</v>
      </c>
      <c r="V124" s="111">
        <f t="shared" si="34"/>
        <v>36764.1</v>
      </c>
      <c r="W124" s="111">
        <f t="shared" si="34"/>
        <v>0</v>
      </c>
      <c r="X124" s="111">
        <f t="shared" si="34"/>
        <v>0</v>
      </c>
      <c r="Y124" s="111">
        <f t="shared" si="34"/>
        <v>0</v>
      </c>
    </row>
    <row r="125" spans="1:25" ht="38.25" customHeight="1" x14ac:dyDescent="0.25">
      <c r="A125" s="58"/>
      <c r="B125" s="9">
        <v>0</v>
      </c>
      <c r="C125" s="9">
        <v>1</v>
      </c>
      <c r="D125" s="9">
        <v>2</v>
      </c>
      <c r="E125" s="9">
        <v>3</v>
      </c>
      <c r="F125" s="9">
        <v>2</v>
      </c>
      <c r="G125" s="9">
        <v>4</v>
      </c>
      <c r="H125" s="9"/>
      <c r="I125" s="9"/>
      <c r="J125" s="9"/>
      <c r="K125" s="9"/>
      <c r="L125" s="9"/>
      <c r="M125" s="9"/>
      <c r="N125" s="9"/>
      <c r="O125" s="83" t="s">
        <v>312</v>
      </c>
      <c r="P125" s="9"/>
      <c r="Q125" s="72" t="s">
        <v>339</v>
      </c>
      <c r="R125" s="55" t="s">
        <v>2</v>
      </c>
      <c r="S125" s="8">
        <f>S127</f>
        <v>12500</v>
      </c>
      <c r="T125" s="8">
        <f>T127</f>
        <v>0</v>
      </c>
      <c r="U125" s="8">
        <f t="shared" ref="U125:Y125" si="35">U127</f>
        <v>0</v>
      </c>
      <c r="V125" s="8">
        <f>V127</f>
        <v>36764.1</v>
      </c>
      <c r="W125" s="8">
        <f t="shared" si="35"/>
        <v>0</v>
      </c>
      <c r="X125" s="8">
        <f t="shared" si="35"/>
        <v>0</v>
      </c>
      <c r="Y125" s="8">
        <f t="shared" si="35"/>
        <v>0</v>
      </c>
    </row>
    <row r="126" spans="1:25" ht="38.25" customHeight="1" x14ac:dyDescent="0.25">
      <c r="A126" s="5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72" t="s">
        <v>317</v>
      </c>
      <c r="R126" s="55" t="s">
        <v>305</v>
      </c>
      <c r="S126" s="7">
        <v>0</v>
      </c>
      <c r="T126" s="7">
        <v>0</v>
      </c>
      <c r="U126" s="7">
        <v>0</v>
      </c>
      <c r="V126" s="7">
        <v>0</v>
      </c>
      <c r="W126" s="7">
        <v>300</v>
      </c>
      <c r="X126" s="7">
        <v>0</v>
      </c>
      <c r="Y126" s="7">
        <v>0</v>
      </c>
    </row>
    <row r="127" spans="1:25" ht="38.25" customHeight="1" x14ac:dyDescent="0.25">
      <c r="A127" s="58"/>
      <c r="B127" s="9">
        <v>0</v>
      </c>
      <c r="C127" s="9">
        <v>1</v>
      </c>
      <c r="D127" s="9">
        <v>2</v>
      </c>
      <c r="E127" s="9">
        <v>3</v>
      </c>
      <c r="F127" s="9">
        <v>2</v>
      </c>
      <c r="G127" s="9">
        <v>4</v>
      </c>
      <c r="H127" s="9" t="s">
        <v>311</v>
      </c>
      <c r="I127" s="9">
        <v>20</v>
      </c>
      <c r="J127" s="83" t="s">
        <v>120</v>
      </c>
      <c r="K127" s="9">
        <v>48</v>
      </c>
      <c r="L127" s="9">
        <v>0</v>
      </c>
      <c r="M127" s="9">
        <v>4</v>
      </c>
      <c r="N127" s="9">
        <v>3</v>
      </c>
      <c r="O127" s="9" t="s">
        <v>313</v>
      </c>
      <c r="P127" s="83" t="s">
        <v>310</v>
      </c>
      <c r="Q127" s="72" t="s">
        <v>304</v>
      </c>
      <c r="R127" s="55" t="s">
        <v>2</v>
      </c>
      <c r="S127" s="8">
        <v>12500</v>
      </c>
      <c r="T127" s="8">
        <v>0</v>
      </c>
      <c r="U127" s="8">
        <v>0</v>
      </c>
      <c r="V127" s="8">
        <v>36764.1</v>
      </c>
      <c r="W127" s="8">
        <v>0</v>
      </c>
      <c r="X127" s="8">
        <v>0</v>
      </c>
      <c r="Y127" s="8">
        <v>0</v>
      </c>
    </row>
    <row r="128" spans="1:25" ht="38.25" customHeight="1" x14ac:dyDescent="0.25">
      <c r="A128" s="5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72" t="s">
        <v>306</v>
      </c>
      <c r="R128" s="55" t="s">
        <v>305</v>
      </c>
      <c r="S128" s="7">
        <v>1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</row>
    <row r="129" spans="1:25" ht="38.25" customHeight="1" x14ac:dyDescent="0.25">
      <c r="A129" s="5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72" t="s">
        <v>318</v>
      </c>
      <c r="R129" s="55" t="s">
        <v>4</v>
      </c>
      <c r="S129" s="8">
        <v>0</v>
      </c>
      <c r="T129" s="8">
        <v>0</v>
      </c>
      <c r="U129" s="8">
        <v>0</v>
      </c>
      <c r="V129" s="8">
        <v>50</v>
      </c>
      <c r="W129" s="8">
        <v>100</v>
      </c>
      <c r="X129" s="8">
        <v>0</v>
      </c>
      <c r="Y129" s="8">
        <v>0</v>
      </c>
    </row>
    <row r="130" spans="1:25" ht="43.5" customHeight="1" x14ac:dyDescent="0.25">
      <c r="A130" s="58"/>
      <c r="B130" s="85" t="s">
        <v>116</v>
      </c>
      <c r="C130" s="85" t="s">
        <v>117</v>
      </c>
      <c r="D130" s="85" t="s">
        <v>118</v>
      </c>
      <c r="E130" s="85" t="s">
        <v>138</v>
      </c>
      <c r="F130" s="85"/>
      <c r="G130" s="85"/>
      <c r="H130" s="85"/>
      <c r="I130" s="85"/>
      <c r="J130" s="85"/>
      <c r="K130" s="85"/>
      <c r="L130" s="85"/>
      <c r="M130" s="85"/>
      <c r="N130" s="85"/>
      <c r="O130" s="85" t="s">
        <v>127</v>
      </c>
      <c r="P130" s="85"/>
      <c r="Q130" s="45" t="s">
        <v>236</v>
      </c>
      <c r="R130" s="43" t="s">
        <v>2</v>
      </c>
      <c r="S130" s="44">
        <f t="shared" ref="S130:Y130" si="36">S131+S140+S150+S160</f>
        <v>4165991.8999999994</v>
      </c>
      <c r="T130" s="44">
        <f t="shared" si="36"/>
        <v>4568821.8999999994</v>
      </c>
      <c r="U130" s="44">
        <f t="shared" si="36"/>
        <v>4592901.2</v>
      </c>
      <c r="V130" s="44">
        <f t="shared" si="36"/>
        <v>4586996.3999999994</v>
      </c>
      <c r="W130" s="44">
        <f t="shared" si="36"/>
        <v>4586996.3999999994</v>
      </c>
      <c r="X130" s="44">
        <f t="shared" si="36"/>
        <v>4586996.3999999994</v>
      </c>
      <c r="Y130" s="44">
        <f t="shared" si="36"/>
        <v>4586996.3999999994</v>
      </c>
    </row>
    <row r="131" spans="1:25" ht="59.25" customHeight="1" x14ac:dyDescent="0.25">
      <c r="A131" s="58"/>
      <c r="B131" s="83" t="s">
        <v>116</v>
      </c>
      <c r="C131" s="83" t="s">
        <v>117</v>
      </c>
      <c r="D131" s="83" t="s">
        <v>118</v>
      </c>
      <c r="E131" s="83" t="s">
        <v>138</v>
      </c>
      <c r="F131" s="83" t="s">
        <v>151</v>
      </c>
      <c r="G131" s="83" t="s">
        <v>169</v>
      </c>
      <c r="H131" s="89"/>
      <c r="I131" s="89"/>
      <c r="J131" s="89"/>
      <c r="K131" s="89"/>
      <c r="L131" s="89"/>
      <c r="M131" s="89"/>
      <c r="N131" s="89"/>
      <c r="O131" s="83" t="s">
        <v>214</v>
      </c>
      <c r="P131" s="89"/>
      <c r="Q131" s="91" t="s">
        <v>277</v>
      </c>
      <c r="R131" s="52" t="s">
        <v>2</v>
      </c>
      <c r="S131" s="6">
        <f>S133+S136+S138</f>
        <v>186759.09999999998</v>
      </c>
      <c r="T131" s="6">
        <f t="shared" ref="T131:Y131" si="37">T133+T136+T138</f>
        <v>187158.19999999998</v>
      </c>
      <c r="U131" s="6">
        <f t="shared" si="37"/>
        <v>187641.09999999998</v>
      </c>
      <c r="V131" s="6">
        <f t="shared" si="37"/>
        <v>187641.09999999998</v>
      </c>
      <c r="W131" s="6">
        <f t="shared" si="37"/>
        <v>187641.09999999998</v>
      </c>
      <c r="X131" s="6">
        <f t="shared" si="37"/>
        <v>187641.09999999998</v>
      </c>
      <c r="Y131" s="6">
        <f t="shared" si="37"/>
        <v>187641.09999999998</v>
      </c>
    </row>
    <row r="132" spans="1:25" ht="79.5" customHeight="1" x14ac:dyDescent="0.25">
      <c r="A132" s="58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92" t="s">
        <v>258</v>
      </c>
      <c r="R132" s="93" t="s">
        <v>4</v>
      </c>
      <c r="S132" s="107">
        <v>100</v>
      </c>
      <c r="T132" s="107">
        <v>100</v>
      </c>
      <c r="U132" s="107">
        <v>100</v>
      </c>
      <c r="V132" s="107">
        <v>100</v>
      </c>
      <c r="W132" s="107">
        <v>100</v>
      </c>
      <c r="X132" s="107">
        <v>100</v>
      </c>
      <c r="Y132" s="107">
        <v>100</v>
      </c>
    </row>
    <row r="133" spans="1:25" ht="82.5" customHeight="1" x14ac:dyDescent="0.25">
      <c r="A133" s="58"/>
      <c r="B133" s="83" t="s">
        <v>116</v>
      </c>
      <c r="C133" s="83" t="s">
        <v>117</v>
      </c>
      <c r="D133" s="83" t="s">
        <v>118</v>
      </c>
      <c r="E133" s="83" t="s">
        <v>138</v>
      </c>
      <c r="F133" s="83" t="s">
        <v>151</v>
      </c>
      <c r="G133" s="83" t="s">
        <v>169</v>
      </c>
      <c r="H133" s="83" t="s">
        <v>170</v>
      </c>
      <c r="I133" s="83" t="s">
        <v>120</v>
      </c>
      <c r="J133" s="83" t="s">
        <v>137</v>
      </c>
      <c r="K133" s="83" t="s">
        <v>171</v>
      </c>
      <c r="L133" s="83" t="s">
        <v>116</v>
      </c>
      <c r="M133" s="83" t="s">
        <v>117</v>
      </c>
      <c r="N133" s="83" t="s">
        <v>117</v>
      </c>
      <c r="O133" s="83" t="s">
        <v>172</v>
      </c>
      <c r="P133" s="83"/>
      <c r="Q133" s="56" t="s">
        <v>278</v>
      </c>
      <c r="R133" s="52" t="s">
        <v>2</v>
      </c>
      <c r="S133" s="8">
        <v>152802.79999999999</v>
      </c>
      <c r="T133" s="8">
        <v>152802.79999999999</v>
      </c>
      <c r="U133" s="8">
        <v>152802.79999999999</v>
      </c>
      <c r="V133" s="8">
        <v>152802.79999999999</v>
      </c>
      <c r="W133" s="8">
        <v>152802.79999999999</v>
      </c>
      <c r="X133" s="8">
        <v>152802.79999999999</v>
      </c>
      <c r="Y133" s="8">
        <v>152802.79999999999</v>
      </c>
    </row>
    <row r="134" spans="1:25" ht="39" customHeight="1" x14ac:dyDescent="0.25">
      <c r="A134" s="5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53" t="s">
        <v>63</v>
      </c>
      <c r="R134" s="38" t="s">
        <v>271</v>
      </c>
      <c r="S134" s="7">
        <v>1950</v>
      </c>
      <c r="T134" s="7">
        <v>1974</v>
      </c>
      <c r="U134" s="7">
        <v>1974</v>
      </c>
      <c r="V134" s="7">
        <v>1974</v>
      </c>
      <c r="W134" s="7">
        <v>1974</v>
      </c>
      <c r="X134" s="7">
        <v>1974</v>
      </c>
      <c r="Y134" s="7">
        <v>1974</v>
      </c>
    </row>
    <row r="135" spans="1:25" ht="39" customHeight="1" x14ac:dyDescent="0.25">
      <c r="A135" s="5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53" t="s">
        <v>64</v>
      </c>
      <c r="R135" s="55" t="s">
        <v>7</v>
      </c>
      <c r="S135" s="7">
        <v>1790</v>
      </c>
      <c r="T135" s="7">
        <v>1790</v>
      </c>
      <c r="U135" s="7">
        <v>1790</v>
      </c>
      <c r="V135" s="7">
        <v>1790</v>
      </c>
      <c r="W135" s="7">
        <v>1790</v>
      </c>
      <c r="X135" s="7">
        <v>1790</v>
      </c>
      <c r="Y135" s="7">
        <v>1790</v>
      </c>
    </row>
    <row r="136" spans="1:25" ht="73.5" customHeight="1" x14ac:dyDescent="0.25">
      <c r="A136" s="58"/>
      <c r="B136" s="83" t="s">
        <v>116</v>
      </c>
      <c r="C136" s="83" t="s">
        <v>117</v>
      </c>
      <c r="D136" s="83" t="s">
        <v>118</v>
      </c>
      <c r="E136" s="83" t="s">
        <v>138</v>
      </c>
      <c r="F136" s="83" t="s">
        <v>151</v>
      </c>
      <c r="G136" s="83" t="s">
        <v>169</v>
      </c>
      <c r="H136" s="83" t="s">
        <v>173</v>
      </c>
      <c r="I136" s="83" t="s">
        <v>120</v>
      </c>
      <c r="J136" s="83" t="s">
        <v>137</v>
      </c>
      <c r="K136" s="83" t="s">
        <v>148</v>
      </c>
      <c r="L136" s="83" t="s">
        <v>116</v>
      </c>
      <c r="M136" s="83" t="s">
        <v>117</v>
      </c>
      <c r="N136" s="83" t="s">
        <v>117</v>
      </c>
      <c r="O136" s="83" t="s">
        <v>174</v>
      </c>
      <c r="P136" s="83"/>
      <c r="Q136" s="56" t="s">
        <v>280</v>
      </c>
      <c r="R136" s="55" t="s">
        <v>2</v>
      </c>
      <c r="S136" s="8">
        <v>26300.5</v>
      </c>
      <c r="T136" s="8">
        <v>26699.599999999999</v>
      </c>
      <c r="U136" s="8">
        <v>27182.5</v>
      </c>
      <c r="V136" s="8">
        <v>27182.5</v>
      </c>
      <c r="W136" s="8">
        <v>27182.5</v>
      </c>
      <c r="X136" s="8">
        <v>27182.5</v>
      </c>
      <c r="Y136" s="8">
        <v>27182.5</v>
      </c>
    </row>
    <row r="137" spans="1:25" ht="60.75" customHeight="1" x14ac:dyDescent="0.25">
      <c r="A137" s="5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51" t="s">
        <v>279</v>
      </c>
      <c r="R137" s="38" t="s">
        <v>271</v>
      </c>
      <c r="S137" s="7">
        <v>54</v>
      </c>
      <c r="T137" s="7">
        <v>54</v>
      </c>
      <c r="U137" s="7">
        <v>54</v>
      </c>
      <c r="V137" s="7">
        <v>54</v>
      </c>
      <c r="W137" s="7">
        <v>54</v>
      </c>
      <c r="X137" s="7">
        <v>54</v>
      </c>
      <c r="Y137" s="7">
        <v>54</v>
      </c>
    </row>
    <row r="138" spans="1:25" ht="94.5" customHeight="1" x14ac:dyDescent="0.25">
      <c r="A138" s="58"/>
      <c r="B138" s="83" t="s">
        <v>116</v>
      </c>
      <c r="C138" s="83" t="s">
        <v>117</v>
      </c>
      <c r="D138" s="83" t="s">
        <v>118</v>
      </c>
      <c r="E138" s="83" t="s">
        <v>138</v>
      </c>
      <c r="F138" s="83" t="s">
        <v>151</v>
      </c>
      <c r="G138" s="83" t="s">
        <v>169</v>
      </c>
      <c r="H138" s="83" t="s">
        <v>175</v>
      </c>
      <c r="I138" s="83" t="s">
        <v>120</v>
      </c>
      <c r="J138" s="83" t="s">
        <v>137</v>
      </c>
      <c r="K138" s="83" t="s">
        <v>176</v>
      </c>
      <c r="L138" s="83" t="s">
        <v>116</v>
      </c>
      <c r="M138" s="83" t="s">
        <v>117</v>
      </c>
      <c r="N138" s="83" t="s">
        <v>117</v>
      </c>
      <c r="O138" s="83" t="s">
        <v>177</v>
      </c>
      <c r="P138" s="83"/>
      <c r="Q138" s="56" t="s">
        <v>281</v>
      </c>
      <c r="R138" s="55" t="s">
        <v>2</v>
      </c>
      <c r="S138" s="73">
        <v>7655.8</v>
      </c>
      <c r="T138" s="73">
        <v>7655.8</v>
      </c>
      <c r="U138" s="73">
        <v>7655.8</v>
      </c>
      <c r="V138" s="73">
        <v>7655.8</v>
      </c>
      <c r="W138" s="73">
        <v>7655.8</v>
      </c>
      <c r="X138" s="73">
        <v>7655.8</v>
      </c>
      <c r="Y138" s="73">
        <v>7655.8</v>
      </c>
    </row>
    <row r="139" spans="1:25" ht="77.25" customHeight="1" x14ac:dyDescent="0.25">
      <c r="A139" s="5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2" t="s">
        <v>282</v>
      </c>
      <c r="R139" s="38" t="s">
        <v>271</v>
      </c>
      <c r="S139" s="15">
        <v>54</v>
      </c>
      <c r="T139" s="100">
        <v>54</v>
      </c>
      <c r="U139" s="100">
        <v>54</v>
      </c>
      <c r="V139" s="100">
        <v>54</v>
      </c>
      <c r="W139" s="100">
        <v>54</v>
      </c>
      <c r="X139" s="100">
        <v>54</v>
      </c>
      <c r="Y139" s="100">
        <v>54</v>
      </c>
    </row>
    <row r="140" spans="1:25" ht="42" customHeight="1" x14ac:dyDescent="0.25">
      <c r="A140" s="58"/>
      <c r="B140" s="83" t="s">
        <v>116</v>
      </c>
      <c r="C140" s="83" t="s">
        <v>117</v>
      </c>
      <c r="D140" s="83" t="s">
        <v>118</v>
      </c>
      <c r="E140" s="83" t="s">
        <v>138</v>
      </c>
      <c r="F140" s="83" t="s">
        <v>118</v>
      </c>
      <c r="G140" s="83" t="s">
        <v>118</v>
      </c>
      <c r="H140" s="83"/>
      <c r="I140" s="83"/>
      <c r="J140" s="83"/>
      <c r="K140" s="83"/>
      <c r="L140" s="83"/>
      <c r="M140" s="83"/>
      <c r="N140" s="83"/>
      <c r="O140" s="83" t="s">
        <v>180</v>
      </c>
      <c r="P140" s="83"/>
      <c r="Q140" s="5" t="s">
        <v>215</v>
      </c>
      <c r="R140" s="55" t="s">
        <v>2</v>
      </c>
      <c r="S140" s="6">
        <f>S142+S144+S146+S148</f>
        <v>3880772.9999999995</v>
      </c>
      <c r="T140" s="6">
        <f t="shared" ref="T140:Y140" si="38">T142+T144+T146+T148</f>
        <v>4326133.3999999994</v>
      </c>
      <c r="U140" s="6">
        <f t="shared" si="38"/>
        <v>4346058.2</v>
      </c>
      <c r="V140" s="6">
        <f t="shared" si="38"/>
        <v>4352363.3</v>
      </c>
      <c r="W140" s="6">
        <f t="shared" si="38"/>
        <v>4352363.3</v>
      </c>
      <c r="X140" s="6">
        <f t="shared" si="38"/>
        <v>4352363.3</v>
      </c>
      <c r="Y140" s="6">
        <f t="shared" si="38"/>
        <v>4352363.3</v>
      </c>
    </row>
    <row r="141" spans="1:25" ht="42.75" customHeight="1" x14ac:dyDescent="0.25">
      <c r="A141" s="58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92" t="s">
        <v>266</v>
      </c>
      <c r="R141" s="93" t="s">
        <v>7</v>
      </c>
      <c r="S141" s="103">
        <v>54730</v>
      </c>
      <c r="T141" s="103">
        <v>55384</v>
      </c>
      <c r="U141" s="103">
        <v>56038</v>
      </c>
      <c r="V141" s="103">
        <v>56692</v>
      </c>
      <c r="W141" s="103">
        <v>57346</v>
      </c>
      <c r="X141" s="103">
        <v>58000</v>
      </c>
      <c r="Y141" s="103">
        <v>58654</v>
      </c>
    </row>
    <row r="142" spans="1:25" ht="80.25" customHeight="1" x14ac:dyDescent="0.25">
      <c r="A142" s="58"/>
      <c r="B142" s="83" t="s">
        <v>116</v>
      </c>
      <c r="C142" s="83" t="s">
        <v>117</v>
      </c>
      <c r="D142" s="83" t="s">
        <v>118</v>
      </c>
      <c r="E142" s="83" t="s">
        <v>138</v>
      </c>
      <c r="F142" s="83" t="s">
        <v>118</v>
      </c>
      <c r="G142" s="83" t="s">
        <v>118</v>
      </c>
      <c r="H142" s="83" t="s">
        <v>129</v>
      </c>
      <c r="I142" s="83" t="s">
        <v>120</v>
      </c>
      <c r="J142" s="83" t="s">
        <v>137</v>
      </c>
      <c r="K142" s="83" t="s">
        <v>120</v>
      </c>
      <c r="L142" s="83" t="s">
        <v>116</v>
      </c>
      <c r="M142" s="83" t="s">
        <v>117</v>
      </c>
      <c r="N142" s="83" t="s">
        <v>117</v>
      </c>
      <c r="O142" s="83" t="s">
        <v>181</v>
      </c>
      <c r="P142" s="83"/>
      <c r="Q142" s="71" t="s">
        <v>237</v>
      </c>
      <c r="R142" s="55" t="s">
        <v>2</v>
      </c>
      <c r="S142" s="8">
        <v>311439.90000000002</v>
      </c>
      <c r="T142" s="8">
        <v>353244.1</v>
      </c>
      <c r="U142" s="8">
        <v>356452</v>
      </c>
      <c r="V142" s="8">
        <v>362757.1</v>
      </c>
      <c r="W142" s="8">
        <v>362757.1</v>
      </c>
      <c r="X142" s="8">
        <v>362757.1</v>
      </c>
      <c r="Y142" s="8">
        <v>362757.1</v>
      </c>
    </row>
    <row r="143" spans="1:25" ht="36" x14ac:dyDescent="0.25">
      <c r="A143" s="5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56" t="s">
        <v>61</v>
      </c>
      <c r="R143" s="38" t="s">
        <v>271</v>
      </c>
      <c r="S143" s="55">
        <v>54</v>
      </c>
      <c r="T143" s="55">
        <v>54</v>
      </c>
      <c r="U143" s="55">
        <v>54</v>
      </c>
      <c r="V143" s="55">
        <v>54</v>
      </c>
      <c r="W143" s="55">
        <v>54</v>
      </c>
      <c r="X143" s="55">
        <v>54</v>
      </c>
      <c r="Y143" s="55">
        <v>54</v>
      </c>
    </row>
    <row r="144" spans="1:25" ht="99" customHeight="1" x14ac:dyDescent="0.25">
      <c r="A144" s="58"/>
      <c r="B144" s="83" t="s">
        <v>116</v>
      </c>
      <c r="C144" s="83" t="s">
        <v>117</v>
      </c>
      <c r="D144" s="83" t="s">
        <v>118</v>
      </c>
      <c r="E144" s="83" t="s">
        <v>138</v>
      </c>
      <c r="F144" s="83" t="s">
        <v>118</v>
      </c>
      <c r="G144" s="83" t="s">
        <v>118</v>
      </c>
      <c r="H144" s="83" t="s">
        <v>135</v>
      </c>
      <c r="I144" s="83" t="s">
        <v>120</v>
      </c>
      <c r="J144" s="83" t="s">
        <v>137</v>
      </c>
      <c r="K144" s="83" t="s">
        <v>178</v>
      </c>
      <c r="L144" s="83" t="s">
        <v>116</v>
      </c>
      <c r="M144" s="83" t="s">
        <v>117</v>
      </c>
      <c r="N144" s="83" t="s">
        <v>117</v>
      </c>
      <c r="O144" s="83" t="s">
        <v>216</v>
      </c>
      <c r="P144" s="83"/>
      <c r="Q144" s="56" t="s">
        <v>283</v>
      </c>
      <c r="R144" s="55" t="s">
        <v>2</v>
      </c>
      <c r="S144" s="8">
        <v>3211048.3</v>
      </c>
      <c r="T144" s="8">
        <v>3615442.4</v>
      </c>
      <c r="U144" s="8">
        <v>3642310.7</v>
      </c>
      <c r="V144" s="8">
        <v>3642310.7</v>
      </c>
      <c r="W144" s="8">
        <v>3642310.7</v>
      </c>
      <c r="X144" s="8">
        <v>3642310.7</v>
      </c>
      <c r="Y144" s="8">
        <v>3642310.7</v>
      </c>
    </row>
    <row r="145" spans="1:25" ht="36" x14ac:dyDescent="0.25">
      <c r="A145" s="58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56" t="s">
        <v>62</v>
      </c>
      <c r="R145" s="38" t="s">
        <v>271</v>
      </c>
      <c r="S145" s="55">
        <v>54</v>
      </c>
      <c r="T145" s="55">
        <v>54</v>
      </c>
      <c r="U145" s="55">
        <v>54</v>
      </c>
      <c r="V145" s="55">
        <v>54</v>
      </c>
      <c r="W145" s="55">
        <v>54</v>
      </c>
      <c r="X145" s="55">
        <v>54</v>
      </c>
      <c r="Y145" s="55">
        <v>54</v>
      </c>
    </row>
    <row r="146" spans="1:25" ht="42" customHeight="1" x14ac:dyDescent="0.25">
      <c r="A146" s="58"/>
      <c r="B146" s="83" t="s">
        <v>116</v>
      </c>
      <c r="C146" s="83" t="s">
        <v>117</v>
      </c>
      <c r="D146" s="83" t="s">
        <v>118</v>
      </c>
      <c r="E146" s="83" t="s">
        <v>138</v>
      </c>
      <c r="F146" s="83" t="s">
        <v>118</v>
      </c>
      <c r="G146" s="83" t="s">
        <v>118</v>
      </c>
      <c r="H146" s="83" t="s">
        <v>129</v>
      </c>
      <c r="I146" s="83" t="s">
        <v>120</v>
      </c>
      <c r="J146" s="83" t="s">
        <v>137</v>
      </c>
      <c r="K146" s="83" t="s">
        <v>137</v>
      </c>
      <c r="L146" s="83" t="s">
        <v>116</v>
      </c>
      <c r="M146" s="83" t="s">
        <v>117</v>
      </c>
      <c r="N146" s="83" t="s">
        <v>117</v>
      </c>
      <c r="O146" s="83" t="s">
        <v>181</v>
      </c>
      <c r="P146" s="83"/>
      <c r="Q146" s="56" t="s">
        <v>219</v>
      </c>
      <c r="R146" s="55" t="s">
        <v>2</v>
      </c>
      <c r="S146" s="8">
        <v>61296.5</v>
      </c>
      <c r="T146" s="8">
        <v>82521.3</v>
      </c>
      <c r="U146" s="8">
        <v>82521.3</v>
      </c>
      <c r="V146" s="8">
        <v>82521.3</v>
      </c>
      <c r="W146" s="8">
        <v>82521.3</v>
      </c>
      <c r="X146" s="8">
        <v>82521.3</v>
      </c>
      <c r="Y146" s="8">
        <v>82521.3</v>
      </c>
    </row>
    <row r="147" spans="1:25" ht="43.5" customHeight="1" x14ac:dyDescent="0.25">
      <c r="A147" s="58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56" t="s">
        <v>57</v>
      </c>
      <c r="R147" s="38" t="s">
        <v>271</v>
      </c>
      <c r="S147" s="15">
        <v>54</v>
      </c>
      <c r="T147" s="15">
        <v>54</v>
      </c>
      <c r="U147" s="15">
        <v>54</v>
      </c>
      <c r="V147" s="15">
        <v>54</v>
      </c>
      <c r="W147" s="15">
        <v>54</v>
      </c>
      <c r="X147" s="15">
        <v>54</v>
      </c>
      <c r="Y147" s="15">
        <v>54</v>
      </c>
    </row>
    <row r="148" spans="1:25" ht="24" customHeight="1" x14ac:dyDescent="0.25">
      <c r="A148" s="58"/>
      <c r="B148" s="83" t="s">
        <v>116</v>
      </c>
      <c r="C148" s="83" t="s">
        <v>117</v>
      </c>
      <c r="D148" s="83" t="s">
        <v>118</v>
      </c>
      <c r="E148" s="83" t="s">
        <v>138</v>
      </c>
      <c r="F148" s="83" t="s">
        <v>118</v>
      </c>
      <c r="G148" s="83" t="s">
        <v>118</v>
      </c>
      <c r="H148" s="83" t="s">
        <v>179</v>
      </c>
      <c r="I148" s="83" t="s">
        <v>120</v>
      </c>
      <c r="J148" s="83" t="s">
        <v>137</v>
      </c>
      <c r="K148" s="83" t="s">
        <v>126</v>
      </c>
      <c r="L148" s="83" t="s">
        <v>116</v>
      </c>
      <c r="M148" s="83" t="s">
        <v>117</v>
      </c>
      <c r="N148" s="83" t="s">
        <v>117</v>
      </c>
      <c r="O148" s="83" t="s">
        <v>307</v>
      </c>
      <c r="P148" s="83"/>
      <c r="Q148" s="113" t="s">
        <v>220</v>
      </c>
      <c r="R148" s="112" t="s">
        <v>2</v>
      </c>
      <c r="S148" s="8">
        <v>296988.3</v>
      </c>
      <c r="T148" s="8">
        <v>274925.59999999998</v>
      </c>
      <c r="U148" s="8">
        <v>264774.2</v>
      </c>
      <c r="V148" s="8">
        <v>264774.2</v>
      </c>
      <c r="W148" s="8">
        <v>264774.2</v>
      </c>
      <c r="X148" s="8">
        <v>264774.2</v>
      </c>
      <c r="Y148" s="8">
        <v>264774.2</v>
      </c>
    </row>
    <row r="149" spans="1:25" ht="23.25" customHeight="1" x14ac:dyDescent="0.25">
      <c r="A149" s="5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56" t="s">
        <v>69</v>
      </c>
      <c r="R149" s="55" t="s">
        <v>4</v>
      </c>
      <c r="S149" s="4">
        <v>100</v>
      </c>
      <c r="T149" s="4">
        <v>100</v>
      </c>
      <c r="U149" s="4">
        <v>100</v>
      </c>
      <c r="V149" s="4">
        <v>100</v>
      </c>
      <c r="W149" s="4">
        <v>100</v>
      </c>
      <c r="X149" s="4">
        <v>100</v>
      </c>
      <c r="Y149" s="4">
        <v>100</v>
      </c>
    </row>
    <row r="150" spans="1:25" ht="38.25" customHeight="1" x14ac:dyDescent="0.25">
      <c r="A150" s="58"/>
      <c r="B150" s="83" t="s">
        <v>116</v>
      </c>
      <c r="C150" s="83" t="s">
        <v>117</v>
      </c>
      <c r="D150" s="83" t="s">
        <v>118</v>
      </c>
      <c r="E150" s="83" t="s">
        <v>138</v>
      </c>
      <c r="F150" s="83" t="s">
        <v>118</v>
      </c>
      <c r="G150" s="83" t="s">
        <v>142</v>
      </c>
      <c r="H150" s="83"/>
      <c r="I150" s="83"/>
      <c r="J150" s="83"/>
      <c r="K150" s="83"/>
      <c r="L150" s="83"/>
      <c r="M150" s="83"/>
      <c r="N150" s="83"/>
      <c r="O150" s="83" t="s">
        <v>183</v>
      </c>
      <c r="P150" s="83"/>
      <c r="Q150" s="5" t="s">
        <v>221</v>
      </c>
      <c r="R150" s="55" t="s">
        <v>2</v>
      </c>
      <c r="S150" s="6">
        <f>S153+S155</f>
        <v>277</v>
      </c>
      <c r="T150" s="6">
        <f>T153+T155</f>
        <v>277</v>
      </c>
      <c r="U150" s="6">
        <f t="shared" ref="U150:Y150" si="39">U153+U155</f>
        <v>277</v>
      </c>
      <c r="V150" s="6">
        <f t="shared" si="39"/>
        <v>277</v>
      </c>
      <c r="W150" s="6">
        <f t="shared" si="39"/>
        <v>277</v>
      </c>
      <c r="X150" s="6">
        <f t="shared" si="39"/>
        <v>277</v>
      </c>
      <c r="Y150" s="6">
        <f t="shared" si="39"/>
        <v>277</v>
      </c>
    </row>
    <row r="151" spans="1:25" ht="36" x14ac:dyDescent="0.25">
      <c r="A151" s="58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56" t="s">
        <v>16</v>
      </c>
      <c r="R151" s="55" t="s">
        <v>4</v>
      </c>
      <c r="S151" s="4">
        <v>99.5</v>
      </c>
      <c r="T151" s="4">
        <v>99.5</v>
      </c>
      <c r="U151" s="4">
        <v>99.5</v>
      </c>
      <c r="V151" s="4">
        <v>99.5</v>
      </c>
      <c r="W151" s="4">
        <v>99.5</v>
      </c>
      <c r="X151" s="4">
        <v>99.5</v>
      </c>
      <c r="Y151" s="4">
        <v>99.5</v>
      </c>
    </row>
    <row r="152" spans="1:25" ht="39.75" customHeight="1" x14ac:dyDescent="0.25">
      <c r="A152" s="58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51" t="s">
        <v>17</v>
      </c>
      <c r="R152" s="52" t="s">
        <v>4</v>
      </c>
      <c r="S152" s="4">
        <v>97.9</v>
      </c>
      <c r="T152" s="4">
        <v>97.9</v>
      </c>
      <c r="U152" s="4">
        <v>97.9</v>
      </c>
      <c r="V152" s="4">
        <v>97.9</v>
      </c>
      <c r="W152" s="4">
        <v>97.9</v>
      </c>
      <c r="X152" s="4">
        <v>97.9</v>
      </c>
      <c r="Y152" s="4">
        <v>97.9</v>
      </c>
    </row>
    <row r="153" spans="1:25" ht="36" x14ac:dyDescent="0.25">
      <c r="A153" s="58"/>
      <c r="B153" s="83" t="s">
        <v>116</v>
      </c>
      <c r="C153" s="83" t="s">
        <v>117</v>
      </c>
      <c r="D153" s="83" t="s">
        <v>118</v>
      </c>
      <c r="E153" s="83" t="s">
        <v>138</v>
      </c>
      <c r="F153" s="83" t="s">
        <v>118</v>
      </c>
      <c r="G153" s="83" t="s">
        <v>142</v>
      </c>
      <c r="H153" s="83" t="s">
        <v>129</v>
      </c>
      <c r="I153" s="83" t="s">
        <v>120</v>
      </c>
      <c r="J153" s="83" t="s">
        <v>137</v>
      </c>
      <c r="K153" s="83" t="s">
        <v>124</v>
      </c>
      <c r="L153" s="83" t="s">
        <v>116</v>
      </c>
      <c r="M153" s="83" t="s">
        <v>117</v>
      </c>
      <c r="N153" s="83" t="s">
        <v>117</v>
      </c>
      <c r="O153" s="83" t="s">
        <v>184</v>
      </c>
      <c r="P153" s="83"/>
      <c r="Q153" s="51" t="s">
        <v>222</v>
      </c>
      <c r="R153" s="52" t="s">
        <v>2</v>
      </c>
      <c r="S153" s="8">
        <v>74</v>
      </c>
      <c r="T153" s="8">
        <v>74</v>
      </c>
      <c r="U153" s="8">
        <v>74</v>
      </c>
      <c r="V153" s="8">
        <v>74</v>
      </c>
      <c r="W153" s="8">
        <v>74</v>
      </c>
      <c r="X153" s="8">
        <v>74</v>
      </c>
      <c r="Y153" s="8">
        <v>74</v>
      </c>
    </row>
    <row r="154" spans="1:25" ht="39.75" customHeight="1" x14ac:dyDescent="0.25">
      <c r="A154" s="5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51" t="s">
        <v>65</v>
      </c>
      <c r="R154" s="38" t="s">
        <v>271</v>
      </c>
      <c r="S154" s="55">
        <v>14</v>
      </c>
      <c r="T154" s="55">
        <v>14</v>
      </c>
      <c r="U154" s="55">
        <v>14</v>
      </c>
      <c r="V154" s="55">
        <v>14</v>
      </c>
      <c r="W154" s="55">
        <v>14</v>
      </c>
      <c r="X154" s="55">
        <v>14</v>
      </c>
      <c r="Y154" s="55">
        <v>14</v>
      </c>
    </row>
    <row r="155" spans="1:25" x14ac:dyDescent="0.25">
      <c r="A155" s="58"/>
      <c r="B155" s="83" t="s">
        <v>116</v>
      </c>
      <c r="C155" s="83" t="s">
        <v>117</v>
      </c>
      <c r="D155" s="83" t="s">
        <v>118</v>
      </c>
      <c r="E155" s="83" t="s">
        <v>138</v>
      </c>
      <c r="F155" s="83" t="s">
        <v>118</v>
      </c>
      <c r="G155" s="83" t="s">
        <v>142</v>
      </c>
      <c r="H155" s="83" t="s">
        <v>129</v>
      </c>
      <c r="I155" s="83" t="s">
        <v>120</v>
      </c>
      <c r="J155" s="83" t="s">
        <v>137</v>
      </c>
      <c r="K155" s="83" t="s">
        <v>182</v>
      </c>
      <c r="L155" s="83" t="s">
        <v>116</v>
      </c>
      <c r="M155" s="83" t="s">
        <v>117</v>
      </c>
      <c r="N155" s="83" t="s">
        <v>117</v>
      </c>
      <c r="O155" s="83" t="s">
        <v>184</v>
      </c>
      <c r="P155" s="83"/>
      <c r="Q155" s="51" t="s">
        <v>223</v>
      </c>
      <c r="R155" s="52" t="s">
        <v>2</v>
      </c>
      <c r="S155" s="8">
        <v>203</v>
      </c>
      <c r="T155" s="8">
        <v>203</v>
      </c>
      <c r="U155" s="8">
        <v>203</v>
      </c>
      <c r="V155" s="8">
        <v>203</v>
      </c>
      <c r="W155" s="8">
        <v>203</v>
      </c>
      <c r="X155" s="8">
        <v>203</v>
      </c>
      <c r="Y155" s="8">
        <v>203</v>
      </c>
    </row>
    <row r="156" spans="1:25" ht="39" customHeight="1" x14ac:dyDescent="0.25">
      <c r="A156" s="58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51" t="s">
        <v>66</v>
      </c>
      <c r="R156" s="52" t="s">
        <v>4</v>
      </c>
      <c r="S156" s="4">
        <v>8</v>
      </c>
      <c r="T156" s="4">
        <v>8</v>
      </c>
      <c r="U156" s="4">
        <v>8</v>
      </c>
      <c r="V156" s="4">
        <v>8</v>
      </c>
      <c r="W156" s="4">
        <v>8</v>
      </c>
      <c r="X156" s="4">
        <v>8</v>
      </c>
      <c r="Y156" s="4">
        <v>8</v>
      </c>
    </row>
    <row r="157" spans="1:25" x14ac:dyDescent="0.25">
      <c r="A157" s="58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51" t="s">
        <v>67</v>
      </c>
      <c r="R157" s="52" t="s">
        <v>7</v>
      </c>
      <c r="S157" s="7">
        <v>1150</v>
      </c>
      <c r="T157" s="7">
        <v>1250</v>
      </c>
      <c r="U157" s="7">
        <v>1350</v>
      </c>
      <c r="V157" s="7">
        <v>1350</v>
      </c>
      <c r="W157" s="7">
        <v>1350</v>
      </c>
      <c r="X157" s="7">
        <v>1350</v>
      </c>
      <c r="Y157" s="7">
        <v>1350</v>
      </c>
    </row>
    <row r="158" spans="1:25" ht="36" x14ac:dyDescent="0.25">
      <c r="A158" s="5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51" t="s">
        <v>68</v>
      </c>
      <c r="R158" s="52" t="s">
        <v>7</v>
      </c>
      <c r="S158" s="7">
        <v>20</v>
      </c>
      <c r="T158" s="7">
        <v>20</v>
      </c>
      <c r="U158" s="7">
        <v>20</v>
      </c>
      <c r="V158" s="7">
        <v>20</v>
      </c>
      <c r="W158" s="7">
        <v>20</v>
      </c>
      <c r="X158" s="7">
        <v>20</v>
      </c>
      <c r="Y158" s="7">
        <v>20</v>
      </c>
    </row>
    <row r="159" spans="1:25" ht="36" x14ac:dyDescent="0.25">
      <c r="A159" s="5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51" t="s">
        <v>284</v>
      </c>
      <c r="R159" s="52" t="s">
        <v>7</v>
      </c>
      <c r="S159" s="7">
        <v>2500</v>
      </c>
      <c r="T159" s="7">
        <v>2600</v>
      </c>
      <c r="U159" s="7">
        <v>2600</v>
      </c>
      <c r="V159" s="7">
        <v>2600</v>
      </c>
      <c r="W159" s="7">
        <v>2600</v>
      </c>
      <c r="X159" s="7">
        <v>2600</v>
      </c>
      <c r="Y159" s="7">
        <v>2600</v>
      </c>
    </row>
    <row r="160" spans="1:25" ht="44.25" customHeight="1" x14ac:dyDescent="0.25">
      <c r="A160" s="58"/>
      <c r="B160" s="83" t="s">
        <v>116</v>
      </c>
      <c r="C160" s="83" t="s">
        <v>117</v>
      </c>
      <c r="D160" s="83" t="s">
        <v>118</v>
      </c>
      <c r="E160" s="83" t="s">
        <v>138</v>
      </c>
      <c r="F160" s="83" t="s">
        <v>118</v>
      </c>
      <c r="G160" s="83" t="s">
        <v>138</v>
      </c>
      <c r="H160" s="83"/>
      <c r="I160" s="83"/>
      <c r="J160" s="83"/>
      <c r="K160" s="83"/>
      <c r="L160" s="83"/>
      <c r="M160" s="83"/>
      <c r="N160" s="83"/>
      <c r="O160" s="83" t="s">
        <v>217</v>
      </c>
      <c r="P160" s="83"/>
      <c r="Q160" s="106" t="s">
        <v>265</v>
      </c>
      <c r="R160" s="93" t="s">
        <v>2</v>
      </c>
      <c r="S160" s="108">
        <f>S162+S164+S166</f>
        <v>98182.8</v>
      </c>
      <c r="T160" s="108">
        <f>T162+T164+T166</f>
        <v>55253.3</v>
      </c>
      <c r="U160" s="108">
        <f t="shared" ref="U160:Y160" si="40">U162+U164+U166</f>
        <v>58924.9</v>
      </c>
      <c r="V160" s="108">
        <f t="shared" si="40"/>
        <v>46715</v>
      </c>
      <c r="W160" s="108">
        <f t="shared" si="40"/>
        <v>46715</v>
      </c>
      <c r="X160" s="108">
        <f t="shared" si="40"/>
        <v>46715</v>
      </c>
      <c r="Y160" s="108">
        <f t="shared" si="40"/>
        <v>46715</v>
      </c>
    </row>
    <row r="161" spans="1:25" ht="41.25" customHeight="1" x14ac:dyDescent="0.25">
      <c r="A161" s="58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104" t="s">
        <v>270</v>
      </c>
      <c r="R161" s="93" t="s">
        <v>4</v>
      </c>
      <c r="S161" s="107">
        <v>75.900000000000006</v>
      </c>
      <c r="T161" s="107">
        <v>22.2</v>
      </c>
      <c r="U161" s="107">
        <v>22.2</v>
      </c>
      <c r="V161" s="8">
        <v>22.2</v>
      </c>
      <c r="W161" s="8">
        <v>22.2</v>
      </c>
      <c r="X161" s="8">
        <v>22.2</v>
      </c>
      <c r="Y161" s="8">
        <v>22.2</v>
      </c>
    </row>
    <row r="162" spans="1:25" ht="39.75" customHeight="1" x14ac:dyDescent="0.25">
      <c r="A162" s="58"/>
      <c r="B162" s="83" t="s">
        <v>116</v>
      </c>
      <c r="C162" s="83" t="s">
        <v>117</v>
      </c>
      <c r="D162" s="83" t="s">
        <v>118</v>
      </c>
      <c r="E162" s="83" t="s">
        <v>138</v>
      </c>
      <c r="F162" s="83" t="s">
        <v>118</v>
      </c>
      <c r="G162" s="83" t="s">
        <v>138</v>
      </c>
      <c r="H162" s="83" t="s">
        <v>129</v>
      </c>
      <c r="I162" s="83" t="s">
        <v>120</v>
      </c>
      <c r="J162" s="83" t="s">
        <v>137</v>
      </c>
      <c r="K162" s="83" t="s">
        <v>159</v>
      </c>
      <c r="L162" s="83" t="s">
        <v>116</v>
      </c>
      <c r="M162" s="83" t="s">
        <v>117</v>
      </c>
      <c r="N162" s="83" t="s">
        <v>117</v>
      </c>
      <c r="O162" s="83" t="s">
        <v>218</v>
      </c>
      <c r="P162" s="83"/>
      <c r="Q162" s="113" t="s">
        <v>224</v>
      </c>
      <c r="R162" s="112" t="s">
        <v>2</v>
      </c>
      <c r="S162" s="8">
        <v>67244.2</v>
      </c>
      <c r="T162" s="8">
        <v>52152</v>
      </c>
      <c r="U162" s="8">
        <v>58924.9</v>
      </c>
      <c r="V162" s="8">
        <v>46715</v>
      </c>
      <c r="W162" s="8">
        <v>46715</v>
      </c>
      <c r="X162" s="8">
        <v>46715</v>
      </c>
      <c r="Y162" s="8">
        <v>46715</v>
      </c>
    </row>
    <row r="163" spans="1:25" ht="41.25" customHeight="1" x14ac:dyDescent="0.25">
      <c r="A163" s="5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71" t="s">
        <v>253</v>
      </c>
      <c r="R163" s="38" t="s">
        <v>271</v>
      </c>
      <c r="S163" s="7">
        <v>12</v>
      </c>
      <c r="T163" s="7">
        <v>12</v>
      </c>
      <c r="U163" s="7">
        <v>12</v>
      </c>
      <c r="V163" s="7">
        <v>12</v>
      </c>
      <c r="W163" s="7">
        <v>12</v>
      </c>
      <c r="X163" s="7">
        <v>12</v>
      </c>
      <c r="Y163" s="7">
        <v>12</v>
      </c>
    </row>
    <row r="164" spans="1:25" ht="44.25" customHeight="1" x14ac:dyDescent="0.25">
      <c r="A164" s="58"/>
      <c r="B164" s="83" t="s">
        <v>116</v>
      </c>
      <c r="C164" s="83" t="s">
        <v>117</v>
      </c>
      <c r="D164" s="83" t="s">
        <v>118</v>
      </c>
      <c r="E164" s="83" t="s">
        <v>138</v>
      </c>
      <c r="F164" s="83" t="s">
        <v>118</v>
      </c>
      <c r="G164" s="83" t="s">
        <v>138</v>
      </c>
      <c r="H164" s="83" t="s">
        <v>129</v>
      </c>
      <c r="I164" s="83" t="s">
        <v>120</v>
      </c>
      <c r="J164" s="83" t="s">
        <v>137</v>
      </c>
      <c r="K164" s="83" t="s">
        <v>121</v>
      </c>
      <c r="L164" s="83" t="s">
        <v>116</v>
      </c>
      <c r="M164" s="83" t="s">
        <v>117</v>
      </c>
      <c r="N164" s="83" t="s">
        <v>117</v>
      </c>
      <c r="O164" s="83" t="s">
        <v>218</v>
      </c>
      <c r="P164" s="83"/>
      <c r="Q164" s="71" t="s">
        <v>225</v>
      </c>
      <c r="R164" s="55" t="s">
        <v>2</v>
      </c>
      <c r="S164" s="8">
        <v>29586.3</v>
      </c>
      <c r="T164" s="8">
        <v>1664.3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</row>
    <row r="165" spans="1:25" ht="42" customHeight="1" x14ac:dyDescent="0.25">
      <c r="A165" s="58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56" t="s">
        <v>48</v>
      </c>
      <c r="R165" s="38" t="s">
        <v>271</v>
      </c>
      <c r="S165" s="7">
        <v>10</v>
      </c>
      <c r="T165" s="7">
        <v>1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</row>
    <row r="166" spans="1:25" ht="42.75" customHeight="1" x14ac:dyDescent="0.25">
      <c r="A166" s="58"/>
      <c r="B166" s="83" t="s">
        <v>116</v>
      </c>
      <c r="C166" s="83" t="s">
        <v>117</v>
      </c>
      <c r="D166" s="83" t="s">
        <v>118</v>
      </c>
      <c r="E166" s="83" t="s">
        <v>138</v>
      </c>
      <c r="F166" s="83" t="s">
        <v>118</v>
      </c>
      <c r="G166" s="83" t="s">
        <v>138</v>
      </c>
      <c r="H166" s="83" t="s">
        <v>129</v>
      </c>
      <c r="I166" s="83" t="s">
        <v>120</v>
      </c>
      <c r="J166" s="83" t="s">
        <v>137</v>
      </c>
      <c r="K166" s="83" t="s">
        <v>185</v>
      </c>
      <c r="L166" s="83" t="s">
        <v>116</v>
      </c>
      <c r="M166" s="83" t="s">
        <v>117</v>
      </c>
      <c r="N166" s="83" t="s">
        <v>117</v>
      </c>
      <c r="O166" s="83" t="s">
        <v>218</v>
      </c>
      <c r="P166" s="83"/>
      <c r="Q166" s="57" t="s">
        <v>226</v>
      </c>
      <c r="R166" s="55" t="s">
        <v>2</v>
      </c>
      <c r="S166" s="8">
        <v>1352.3</v>
      </c>
      <c r="T166" s="8">
        <v>1437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</row>
    <row r="167" spans="1:25" ht="37.5" customHeight="1" x14ac:dyDescent="0.25">
      <c r="A167" s="5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51" t="s">
        <v>70</v>
      </c>
      <c r="R167" s="38" t="s">
        <v>271</v>
      </c>
      <c r="S167" s="7">
        <v>19</v>
      </c>
      <c r="T167" s="7">
        <v>15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</row>
    <row r="168" spans="1:25" ht="42" customHeight="1" x14ac:dyDescent="0.25">
      <c r="A168" s="58"/>
      <c r="B168" s="84" t="s">
        <v>116</v>
      </c>
      <c r="C168" s="84" t="s">
        <v>117</v>
      </c>
      <c r="D168" s="84" t="s">
        <v>142</v>
      </c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 t="s">
        <v>113</v>
      </c>
      <c r="P168" s="84"/>
      <c r="Q168" s="34" t="s">
        <v>46</v>
      </c>
      <c r="R168" s="35" t="s">
        <v>2</v>
      </c>
      <c r="S168" s="41">
        <f>S169+S174</f>
        <v>83006.600000000006</v>
      </c>
      <c r="T168" s="41">
        <f>T169+T174</f>
        <v>105033.90000000001</v>
      </c>
      <c r="U168" s="41">
        <f>U169+U174</f>
        <v>137135.5</v>
      </c>
      <c r="V168" s="41">
        <f t="shared" ref="V168:Y168" si="41">V169+V174</f>
        <v>99309.7</v>
      </c>
      <c r="W168" s="41">
        <f t="shared" si="41"/>
        <v>99309.7</v>
      </c>
      <c r="X168" s="41">
        <f t="shared" si="41"/>
        <v>99309.7</v>
      </c>
      <c r="Y168" s="41">
        <f t="shared" si="41"/>
        <v>99309.7</v>
      </c>
    </row>
    <row r="169" spans="1:25" ht="171.75" customHeight="1" x14ac:dyDescent="0.25">
      <c r="A169" s="58"/>
      <c r="B169" s="82" t="s">
        <v>116</v>
      </c>
      <c r="C169" s="82" t="s">
        <v>117</v>
      </c>
      <c r="D169" s="82" t="s">
        <v>142</v>
      </c>
      <c r="E169" s="82" t="s">
        <v>118</v>
      </c>
      <c r="F169" s="82"/>
      <c r="G169" s="82"/>
      <c r="H169" s="82"/>
      <c r="I169" s="82"/>
      <c r="J169" s="82"/>
      <c r="K169" s="82"/>
      <c r="L169" s="82"/>
      <c r="M169" s="82"/>
      <c r="N169" s="82"/>
      <c r="O169" s="82" t="s">
        <v>114</v>
      </c>
      <c r="P169" s="82"/>
      <c r="Q169" s="68" t="s">
        <v>264</v>
      </c>
      <c r="R169" s="50" t="s">
        <v>2</v>
      </c>
      <c r="S169" s="44">
        <f>S170</f>
        <v>4788.3999999999996</v>
      </c>
      <c r="T169" s="44">
        <f t="shared" ref="T169:Y169" si="42">T170</f>
        <v>15450.1</v>
      </c>
      <c r="U169" s="44">
        <f t="shared" si="42"/>
        <v>0</v>
      </c>
      <c r="V169" s="44">
        <f t="shared" si="42"/>
        <v>0</v>
      </c>
      <c r="W169" s="44">
        <f t="shared" si="42"/>
        <v>0</v>
      </c>
      <c r="X169" s="44">
        <f t="shared" si="42"/>
        <v>0</v>
      </c>
      <c r="Y169" s="44">
        <f t="shared" si="42"/>
        <v>0</v>
      </c>
    </row>
    <row r="170" spans="1:25" ht="39.75" customHeight="1" x14ac:dyDescent="0.25">
      <c r="A170" s="58"/>
      <c r="B170" s="83" t="s">
        <v>116</v>
      </c>
      <c r="C170" s="83" t="s">
        <v>117</v>
      </c>
      <c r="D170" s="83" t="s">
        <v>142</v>
      </c>
      <c r="E170" s="83" t="s">
        <v>118</v>
      </c>
      <c r="F170" s="83" t="s">
        <v>142</v>
      </c>
      <c r="G170" s="83" t="s">
        <v>117</v>
      </c>
      <c r="H170" s="83"/>
      <c r="I170" s="83"/>
      <c r="J170" s="83"/>
      <c r="K170" s="83"/>
      <c r="L170" s="83"/>
      <c r="M170" s="83"/>
      <c r="N170" s="83"/>
      <c r="O170" s="83" t="s">
        <v>187</v>
      </c>
      <c r="P170" s="83"/>
      <c r="Q170" s="18" t="s">
        <v>340</v>
      </c>
      <c r="R170" s="38" t="s">
        <v>2</v>
      </c>
      <c r="S170" s="48">
        <f>S172</f>
        <v>4788.3999999999996</v>
      </c>
      <c r="T170" s="48">
        <f t="shared" ref="T170:Y170" si="43">T172</f>
        <v>15450.1</v>
      </c>
      <c r="U170" s="48">
        <f>U172</f>
        <v>0</v>
      </c>
      <c r="V170" s="48">
        <f t="shared" si="43"/>
        <v>0</v>
      </c>
      <c r="W170" s="48">
        <f t="shared" si="43"/>
        <v>0</v>
      </c>
      <c r="X170" s="48">
        <f t="shared" si="43"/>
        <v>0</v>
      </c>
      <c r="Y170" s="48">
        <f t="shared" si="43"/>
        <v>0</v>
      </c>
    </row>
    <row r="171" spans="1:25" ht="40.5" customHeight="1" x14ac:dyDescent="0.25">
      <c r="A171" s="58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97" t="s">
        <v>263</v>
      </c>
      <c r="R171" s="55" t="s">
        <v>4</v>
      </c>
      <c r="S171" s="23">
        <v>100</v>
      </c>
      <c r="T171" s="23">
        <v>100</v>
      </c>
      <c r="U171" s="23">
        <v>100</v>
      </c>
      <c r="V171" s="96">
        <v>100</v>
      </c>
      <c r="W171" s="96">
        <v>100</v>
      </c>
      <c r="X171" s="96">
        <v>100</v>
      </c>
      <c r="Y171" s="96">
        <v>100</v>
      </c>
    </row>
    <row r="172" spans="1:25" ht="57" customHeight="1" x14ac:dyDescent="0.25">
      <c r="A172" s="58"/>
      <c r="B172" s="83" t="s">
        <v>116</v>
      </c>
      <c r="C172" s="83" t="s">
        <v>117</v>
      </c>
      <c r="D172" s="83" t="s">
        <v>142</v>
      </c>
      <c r="E172" s="83" t="s">
        <v>118</v>
      </c>
      <c r="F172" s="83" t="s">
        <v>142</v>
      </c>
      <c r="G172" s="83" t="s">
        <v>117</v>
      </c>
      <c r="H172" s="83" t="s">
        <v>188</v>
      </c>
      <c r="I172" s="83" t="s">
        <v>120</v>
      </c>
      <c r="J172" s="83" t="s">
        <v>124</v>
      </c>
      <c r="K172" s="83" t="s">
        <v>148</v>
      </c>
      <c r="L172" s="83" t="s">
        <v>116</v>
      </c>
      <c r="M172" s="83" t="s">
        <v>117</v>
      </c>
      <c r="N172" s="83" t="s">
        <v>117</v>
      </c>
      <c r="O172" s="83" t="s">
        <v>189</v>
      </c>
      <c r="P172" s="83"/>
      <c r="Q172" s="77" t="s">
        <v>227</v>
      </c>
      <c r="R172" s="114" t="s">
        <v>2</v>
      </c>
      <c r="S172" s="23">
        <v>4788.3999999999996</v>
      </c>
      <c r="T172" s="23">
        <v>15450.1</v>
      </c>
      <c r="U172" s="23">
        <v>0</v>
      </c>
      <c r="V172" s="23">
        <v>0</v>
      </c>
      <c r="W172" s="23">
        <v>0</v>
      </c>
      <c r="X172" s="23">
        <v>0</v>
      </c>
      <c r="Y172" s="23">
        <v>0</v>
      </c>
    </row>
    <row r="173" spans="1:25" ht="41.25" customHeight="1" x14ac:dyDescent="0.25">
      <c r="A173" s="5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51" t="s">
        <v>238</v>
      </c>
      <c r="R173" s="38" t="s">
        <v>271</v>
      </c>
      <c r="S173" s="7">
        <v>1</v>
      </c>
      <c r="T173" s="7">
        <v>1</v>
      </c>
      <c r="U173" s="7">
        <v>1</v>
      </c>
      <c r="V173" s="7">
        <v>1</v>
      </c>
      <c r="W173" s="7">
        <v>1</v>
      </c>
      <c r="X173" s="7">
        <v>1</v>
      </c>
      <c r="Y173" s="7">
        <v>1</v>
      </c>
    </row>
    <row r="174" spans="1:25" ht="58.5" customHeight="1" x14ac:dyDescent="0.25">
      <c r="A174" s="58"/>
      <c r="B174" s="82" t="s">
        <v>116</v>
      </c>
      <c r="C174" s="82" t="s">
        <v>117</v>
      </c>
      <c r="D174" s="82" t="s">
        <v>142</v>
      </c>
      <c r="E174" s="82" t="s">
        <v>138</v>
      </c>
      <c r="F174" s="82"/>
      <c r="G174" s="82"/>
      <c r="H174" s="82"/>
      <c r="I174" s="82"/>
      <c r="J174" s="82"/>
      <c r="K174" s="82"/>
      <c r="L174" s="82"/>
      <c r="M174" s="82"/>
      <c r="N174" s="82"/>
      <c r="O174" s="82" t="s">
        <v>127</v>
      </c>
      <c r="P174" s="82"/>
      <c r="Q174" s="45" t="s">
        <v>239</v>
      </c>
      <c r="R174" s="37" t="s">
        <v>2</v>
      </c>
      <c r="S174" s="42">
        <f>S175+S190+S194</f>
        <v>78218.200000000012</v>
      </c>
      <c r="T174" s="42">
        <f t="shared" ref="T174:Y174" si="44">T175+T190+T194</f>
        <v>89583.8</v>
      </c>
      <c r="U174" s="42">
        <f t="shared" si="44"/>
        <v>137135.5</v>
      </c>
      <c r="V174" s="42">
        <f t="shared" si="44"/>
        <v>99309.7</v>
      </c>
      <c r="W174" s="42">
        <f t="shared" si="44"/>
        <v>99309.7</v>
      </c>
      <c r="X174" s="42">
        <f t="shared" si="44"/>
        <v>99309.7</v>
      </c>
      <c r="Y174" s="42">
        <f t="shared" si="44"/>
        <v>99309.7</v>
      </c>
    </row>
    <row r="175" spans="1:25" ht="39.75" customHeight="1" x14ac:dyDescent="0.25">
      <c r="A175" s="58"/>
      <c r="B175" s="83" t="s">
        <v>116</v>
      </c>
      <c r="C175" s="83" t="s">
        <v>117</v>
      </c>
      <c r="D175" s="83" t="s">
        <v>142</v>
      </c>
      <c r="E175" s="83" t="s">
        <v>138</v>
      </c>
      <c r="F175" s="83" t="s">
        <v>142</v>
      </c>
      <c r="G175" s="83" t="s">
        <v>117</v>
      </c>
      <c r="H175" s="83"/>
      <c r="I175" s="83"/>
      <c r="J175" s="83"/>
      <c r="K175" s="83"/>
      <c r="L175" s="83"/>
      <c r="M175" s="83"/>
      <c r="N175" s="83"/>
      <c r="O175" s="83" t="s">
        <v>190</v>
      </c>
      <c r="P175" s="83"/>
      <c r="Q175" s="70" t="s">
        <v>341</v>
      </c>
      <c r="R175" s="38" t="s">
        <v>2</v>
      </c>
      <c r="S175" s="48">
        <f t="shared" ref="S175:Y175" si="45">S177+S179+S183+S185</f>
        <v>77793.900000000009</v>
      </c>
      <c r="T175" s="48">
        <f t="shared" si="45"/>
        <v>89474.5</v>
      </c>
      <c r="U175" s="48">
        <f t="shared" si="45"/>
        <v>92551.9</v>
      </c>
      <c r="V175" s="48">
        <f t="shared" si="45"/>
        <v>98600.4</v>
      </c>
      <c r="W175" s="48">
        <f t="shared" si="45"/>
        <v>98600.4</v>
      </c>
      <c r="X175" s="48">
        <f t="shared" si="45"/>
        <v>98600.4</v>
      </c>
      <c r="Y175" s="48">
        <f t="shared" si="45"/>
        <v>98600.4</v>
      </c>
    </row>
    <row r="176" spans="1:25" ht="77.25" customHeight="1" x14ac:dyDescent="0.25">
      <c r="A176" s="58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72" t="s">
        <v>19</v>
      </c>
      <c r="R176" s="55" t="s">
        <v>7</v>
      </c>
      <c r="S176" s="24">
        <v>3200</v>
      </c>
      <c r="T176" s="24">
        <v>3200</v>
      </c>
      <c r="U176" s="24">
        <v>3200</v>
      </c>
      <c r="V176" s="24">
        <v>3200</v>
      </c>
      <c r="W176" s="24">
        <v>3200</v>
      </c>
      <c r="X176" s="24">
        <v>3200</v>
      </c>
      <c r="Y176" s="24">
        <v>3200</v>
      </c>
    </row>
    <row r="177" spans="1:25" ht="61.5" customHeight="1" x14ac:dyDescent="0.25">
      <c r="A177" s="58"/>
      <c r="B177" s="83" t="s">
        <v>116</v>
      </c>
      <c r="C177" s="83" t="s">
        <v>117</v>
      </c>
      <c r="D177" s="83" t="s">
        <v>142</v>
      </c>
      <c r="E177" s="83" t="s">
        <v>138</v>
      </c>
      <c r="F177" s="83" t="s">
        <v>142</v>
      </c>
      <c r="G177" s="83" t="s">
        <v>117</v>
      </c>
      <c r="H177" s="83" t="s">
        <v>191</v>
      </c>
      <c r="I177" s="83" t="s">
        <v>120</v>
      </c>
      <c r="J177" s="83" t="s">
        <v>124</v>
      </c>
      <c r="K177" s="83" t="s">
        <v>121</v>
      </c>
      <c r="L177" s="83" t="s">
        <v>116</v>
      </c>
      <c r="M177" s="83" t="s">
        <v>117</v>
      </c>
      <c r="N177" s="83" t="s">
        <v>117</v>
      </c>
      <c r="O177" s="83" t="s">
        <v>192</v>
      </c>
      <c r="P177" s="83"/>
      <c r="Q177" s="113" t="s">
        <v>50</v>
      </c>
      <c r="R177" s="112" t="s">
        <v>2</v>
      </c>
      <c r="S177" s="8">
        <v>32647.4</v>
      </c>
      <c r="T177" s="8">
        <v>38464.1</v>
      </c>
      <c r="U177" s="8">
        <v>38464.1</v>
      </c>
      <c r="V177" s="8">
        <v>38464.1</v>
      </c>
      <c r="W177" s="8">
        <v>38464.1</v>
      </c>
      <c r="X177" s="8">
        <v>38464.1</v>
      </c>
      <c r="Y177" s="8">
        <v>38464.1</v>
      </c>
    </row>
    <row r="178" spans="1:25" ht="36" x14ac:dyDescent="0.25">
      <c r="A178" s="5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56" t="s">
        <v>71</v>
      </c>
      <c r="R178" s="55" t="s">
        <v>7</v>
      </c>
      <c r="S178" s="7">
        <v>71</v>
      </c>
      <c r="T178" s="7">
        <v>71</v>
      </c>
      <c r="U178" s="7">
        <v>71</v>
      </c>
      <c r="V178" s="7">
        <v>71</v>
      </c>
      <c r="W178" s="7">
        <v>71</v>
      </c>
      <c r="X178" s="7">
        <v>71</v>
      </c>
      <c r="Y178" s="7">
        <v>71</v>
      </c>
    </row>
    <row r="179" spans="1:25" ht="81" customHeight="1" x14ac:dyDescent="0.25">
      <c r="A179" s="58"/>
      <c r="B179" s="83" t="s">
        <v>116</v>
      </c>
      <c r="C179" s="83" t="s">
        <v>117</v>
      </c>
      <c r="D179" s="83" t="s">
        <v>142</v>
      </c>
      <c r="E179" s="83" t="s">
        <v>138</v>
      </c>
      <c r="F179" s="83" t="s">
        <v>142</v>
      </c>
      <c r="G179" s="83" t="s">
        <v>117</v>
      </c>
      <c r="H179" s="83" t="s">
        <v>129</v>
      </c>
      <c r="I179" s="83" t="s">
        <v>120</v>
      </c>
      <c r="J179" s="83" t="s">
        <v>124</v>
      </c>
      <c r="K179" s="83" t="s">
        <v>120</v>
      </c>
      <c r="L179" s="83" t="s">
        <v>116</v>
      </c>
      <c r="M179" s="83" t="s">
        <v>117</v>
      </c>
      <c r="N179" s="83" t="s">
        <v>117</v>
      </c>
      <c r="O179" s="83" t="s">
        <v>193</v>
      </c>
      <c r="P179" s="83"/>
      <c r="Q179" s="57" t="s">
        <v>100</v>
      </c>
      <c r="R179" s="55" t="s">
        <v>2</v>
      </c>
      <c r="S179" s="16">
        <v>28505.9</v>
      </c>
      <c r="T179" s="16">
        <v>33258.400000000001</v>
      </c>
      <c r="U179" s="16">
        <v>35397.199999999997</v>
      </c>
      <c r="V179" s="8">
        <v>39600.9</v>
      </c>
      <c r="W179" s="8">
        <v>39600.9</v>
      </c>
      <c r="X179" s="8">
        <v>39600.9</v>
      </c>
      <c r="Y179" s="8">
        <v>39600.9</v>
      </c>
    </row>
    <row r="180" spans="1:25" ht="36" x14ac:dyDescent="0.25">
      <c r="A180" s="5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56" t="s">
        <v>240</v>
      </c>
      <c r="R180" s="38" t="s">
        <v>271</v>
      </c>
      <c r="S180" s="7">
        <v>6</v>
      </c>
      <c r="T180" s="7">
        <v>6</v>
      </c>
      <c r="U180" s="7">
        <v>6</v>
      </c>
      <c r="V180" s="7">
        <v>6</v>
      </c>
      <c r="W180" s="7">
        <v>6</v>
      </c>
      <c r="X180" s="7">
        <v>6</v>
      </c>
      <c r="Y180" s="7">
        <v>6</v>
      </c>
    </row>
    <row r="181" spans="1:25" ht="75.75" customHeight="1" x14ac:dyDescent="0.25">
      <c r="A181" s="5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56" t="s">
        <v>101</v>
      </c>
      <c r="R181" s="69" t="s">
        <v>88</v>
      </c>
      <c r="S181" s="55">
        <v>1</v>
      </c>
      <c r="T181" s="55">
        <v>1</v>
      </c>
      <c r="U181" s="55">
        <v>1</v>
      </c>
      <c r="V181" s="55">
        <v>1</v>
      </c>
      <c r="W181" s="55">
        <v>1</v>
      </c>
      <c r="X181" s="55">
        <v>1</v>
      </c>
      <c r="Y181" s="55">
        <v>1</v>
      </c>
    </row>
    <row r="182" spans="1:25" ht="36" x14ac:dyDescent="0.25">
      <c r="A182" s="5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56" t="s">
        <v>72</v>
      </c>
      <c r="R182" s="55" t="s">
        <v>4</v>
      </c>
      <c r="S182" s="4">
        <v>15</v>
      </c>
      <c r="T182" s="4">
        <v>25</v>
      </c>
      <c r="U182" s="4">
        <v>25</v>
      </c>
      <c r="V182" s="4">
        <v>25</v>
      </c>
      <c r="W182" s="4">
        <v>25</v>
      </c>
      <c r="X182" s="4">
        <v>25</v>
      </c>
      <c r="Y182" s="4">
        <v>25</v>
      </c>
    </row>
    <row r="183" spans="1:25" ht="38.25" customHeight="1" x14ac:dyDescent="0.25">
      <c r="A183" s="58"/>
      <c r="B183" s="83" t="s">
        <v>116</v>
      </c>
      <c r="C183" s="83" t="s">
        <v>117</v>
      </c>
      <c r="D183" s="83" t="s">
        <v>142</v>
      </c>
      <c r="E183" s="83" t="s">
        <v>138</v>
      </c>
      <c r="F183" s="83" t="s">
        <v>142</v>
      </c>
      <c r="G183" s="83" t="s">
        <v>117</v>
      </c>
      <c r="H183" s="83" t="s">
        <v>129</v>
      </c>
      <c r="I183" s="83" t="s">
        <v>120</v>
      </c>
      <c r="J183" s="83" t="s">
        <v>124</v>
      </c>
      <c r="K183" s="83" t="s">
        <v>182</v>
      </c>
      <c r="L183" s="83" t="s">
        <v>116</v>
      </c>
      <c r="M183" s="83" t="s">
        <v>117</v>
      </c>
      <c r="N183" s="83" t="s">
        <v>117</v>
      </c>
      <c r="O183" s="83" t="s">
        <v>193</v>
      </c>
      <c r="P183" s="83"/>
      <c r="Q183" s="56" t="s">
        <v>102</v>
      </c>
      <c r="R183" s="55" t="s">
        <v>2</v>
      </c>
      <c r="S183" s="8">
        <v>1095</v>
      </c>
      <c r="T183" s="8">
        <v>1444.2</v>
      </c>
      <c r="U183" s="8">
        <v>1444.2</v>
      </c>
      <c r="V183" s="8">
        <v>1444.2</v>
      </c>
      <c r="W183" s="8">
        <v>1444.2</v>
      </c>
      <c r="X183" s="8">
        <v>1444.2</v>
      </c>
      <c r="Y183" s="8">
        <v>1444.2</v>
      </c>
    </row>
    <row r="184" spans="1:25" ht="38.25" customHeight="1" x14ac:dyDescent="0.25">
      <c r="A184" s="58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56" t="s">
        <v>57</v>
      </c>
      <c r="R184" s="38" t="s">
        <v>271</v>
      </c>
      <c r="S184" s="7">
        <v>1</v>
      </c>
      <c r="T184" s="7">
        <v>1</v>
      </c>
      <c r="U184" s="7">
        <v>1</v>
      </c>
      <c r="V184" s="7">
        <v>1</v>
      </c>
      <c r="W184" s="7">
        <v>1</v>
      </c>
      <c r="X184" s="7">
        <v>1</v>
      </c>
      <c r="Y184" s="7">
        <v>1</v>
      </c>
    </row>
    <row r="185" spans="1:25" ht="22.5" customHeight="1" x14ac:dyDescent="0.25">
      <c r="A185" s="5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123" t="s">
        <v>345</v>
      </c>
      <c r="R185" s="126" t="s">
        <v>2</v>
      </c>
      <c r="S185" s="8">
        <f>S186+S187</f>
        <v>15545.6</v>
      </c>
      <c r="T185" s="8">
        <f>T186+T187</f>
        <v>16307.8</v>
      </c>
      <c r="U185" s="8">
        <f t="shared" ref="U185:Y185" si="46">U186+U187</f>
        <v>17246.400000000001</v>
      </c>
      <c r="V185" s="8">
        <f t="shared" si="46"/>
        <v>19091.2</v>
      </c>
      <c r="W185" s="8">
        <f t="shared" si="46"/>
        <v>19091.2</v>
      </c>
      <c r="X185" s="8">
        <f t="shared" si="46"/>
        <v>19091.2</v>
      </c>
      <c r="Y185" s="8">
        <f t="shared" si="46"/>
        <v>19091.2</v>
      </c>
    </row>
    <row r="186" spans="1:25" ht="21" customHeight="1" x14ac:dyDescent="0.25">
      <c r="A186" s="58"/>
      <c r="B186" s="83" t="s">
        <v>116</v>
      </c>
      <c r="C186" s="83" t="s">
        <v>117</v>
      </c>
      <c r="D186" s="83" t="s">
        <v>142</v>
      </c>
      <c r="E186" s="83" t="s">
        <v>138</v>
      </c>
      <c r="F186" s="83" t="s">
        <v>142</v>
      </c>
      <c r="G186" s="83" t="s">
        <v>117</v>
      </c>
      <c r="H186" s="83" t="s">
        <v>194</v>
      </c>
      <c r="I186" s="83" t="s">
        <v>120</v>
      </c>
      <c r="J186" s="83" t="s">
        <v>124</v>
      </c>
      <c r="K186" s="83" t="s">
        <v>141</v>
      </c>
      <c r="L186" s="83" t="s">
        <v>116</v>
      </c>
      <c r="M186" s="83" t="s">
        <v>117</v>
      </c>
      <c r="N186" s="83" t="s">
        <v>117</v>
      </c>
      <c r="O186" s="83" t="s">
        <v>195</v>
      </c>
      <c r="P186" s="83"/>
      <c r="Q186" s="124"/>
      <c r="R186" s="127"/>
      <c r="S186" s="8">
        <v>15445.6</v>
      </c>
      <c r="T186" s="8">
        <v>16207.8</v>
      </c>
      <c r="U186" s="8">
        <v>17146.400000000001</v>
      </c>
      <c r="V186" s="8">
        <v>18991.2</v>
      </c>
      <c r="W186" s="8">
        <v>18991.2</v>
      </c>
      <c r="X186" s="8">
        <v>18991.2</v>
      </c>
      <c r="Y186" s="8">
        <v>18991.2</v>
      </c>
    </row>
    <row r="187" spans="1:25" ht="22.5" customHeight="1" x14ac:dyDescent="0.25">
      <c r="A187" s="58"/>
      <c r="B187" s="83" t="s">
        <v>116</v>
      </c>
      <c r="C187" s="83" t="s">
        <v>117</v>
      </c>
      <c r="D187" s="83" t="s">
        <v>142</v>
      </c>
      <c r="E187" s="83" t="s">
        <v>138</v>
      </c>
      <c r="F187" s="83" t="s">
        <v>142</v>
      </c>
      <c r="G187" s="83" t="s">
        <v>117</v>
      </c>
      <c r="H187" s="83" t="s">
        <v>196</v>
      </c>
      <c r="I187" s="83" t="s">
        <v>120</v>
      </c>
      <c r="J187" s="83" t="s">
        <v>124</v>
      </c>
      <c r="K187" s="83" t="s">
        <v>141</v>
      </c>
      <c r="L187" s="83" t="s">
        <v>116</v>
      </c>
      <c r="M187" s="83" t="s">
        <v>117</v>
      </c>
      <c r="N187" s="83" t="s">
        <v>117</v>
      </c>
      <c r="O187" s="83" t="s">
        <v>197</v>
      </c>
      <c r="P187" s="83"/>
      <c r="Q187" s="125"/>
      <c r="R187" s="128"/>
      <c r="S187" s="8">
        <v>100</v>
      </c>
      <c r="T187" s="8">
        <v>100</v>
      </c>
      <c r="U187" s="8">
        <v>100</v>
      </c>
      <c r="V187" s="8">
        <v>100</v>
      </c>
      <c r="W187" s="8">
        <v>100</v>
      </c>
      <c r="X187" s="8">
        <v>100</v>
      </c>
      <c r="Y187" s="8">
        <v>100</v>
      </c>
    </row>
    <row r="188" spans="1:25" ht="91.5" customHeight="1" x14ac:dyDescent="0.25">
      <c r="A188" s="58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56" t="s">
        <v>344</v>
      </c>
      <c r="R188" s="55" t="s">
        <v>7</v>
      </c>
      <c r="S188" s="7">
        <v>1230</v>
      </c>
      <c r="T188" s="7">
        <v>1230</v>
      </c>
      <c r="U188" s="7">
        <v>1230</v>
      </c>
      <c r="V188" s="7">
        <v>1230</v>
      </c>
      <c r="W188" s="7">
        <v>1230</v>
      </c>
      <c r="X188" s="7">
        <v>1230</v>
      </c>
      <c r="Y188" s="7">
        <v>1230</v>
      </c>
    </row>
    <row r="189" spans="1:25" ht="121.5" customHeight="1" x14ac:dyDescent="0.25">
      <c r="A189" s="5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56" t="s">
        <v>346</v>
      </c>
      <c r="R189" s="38" t="s">
        <v>271</v>
      </c>
      <c r="S189" s="7">
        <v>1</v>
      </c>
      <c r="T189" s="7">
        <v>1</v>
      </c>
      <c r="U189" s="7">
        <v>1</v>
      </c>
      <c r="V189" s="7">
        <v>1</v>
      </c>
      <c r="W189" s="7">
        <v>1</v>
      </c>
      <c r="X189" s="7">
        <v>1</v>
      </c>
      <c r="Y189" s="7">
        <v>1</v>
      </c>
    </row>
    <row r="190" spans="1:25" ht="54" x14ac:dyDescent="0.25">
      <c r="A190" s="58"/>
      <c r="B190" s="83" t="s">
        <v>116</v>
      </c>
      <c r="C190" s="83" t="s">
        <v>117</v>
      </c>
      <c r="D190" s="83" t="s">
        <v>142</v>
      </c>
      <c r="E190" s="83" t="s">
        <v>138</v>
      </c>
      <c r="F190" s="83" t="s">
        <v>142</v>
      </c>
      <c r="G190" s="83" t="s">
        <v>118</v>
      </c>
      <c r="H190" s="83"/>
      <c r="I190" s="83"/>
      <c r="J190" s="83"/>
      <c r="K190" s="83"/>
      <c r="L190" s="83"/>
      <c r="M190" s="83"/>
      <c r="N190" s="83"/>
      <c r="O190" s="83" t="s">
        <v>198</v>
      </c>
      <c r="P190" s="83"/>
      <c r="Q190" s="5" t="s">
        <v>103</v>
      </c>
      <c r="R190" s="55" t="s">
        <v>2</v>
      </c>
      <c r="S190" s="6">
        <f>S192</f>
        <v>424.3</v>
      </c>
      <c r="T190" s="6">
        <f t="shared" ref="T190:Y190" si="47">T192</f>
        <v>109.3</v>
      </c>
      <c r="U190" s="6">
        <f t="shared" si="47"/>
        <v>109.3</v>
      </c>
      <c r="V190" s="6">
        <f t="shared" si="47"/>
        <v>109.3</v>
      </c>
      <c r="W190" s="6">
        <f t="shared" si="47"/>
        <v>109.3</v>
      </c>
      <c r="X190" s="6">
        <f t="shared" si="47"/>
        <v>109.3</v>
      </c>
      <c r="Y190" s="6">
        <f t="shared" si="47"/>
        <v>109.3</v>
      </c>
    </row>
    <row r="191" spans="1:25" ht="54" x14ac:dyDescent="0.25">
      <c r="A191" s="58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56" t="s">
        <v>209</v>
      </c>
      <c r="R191" s="38" t="s">
        <v>271</v>
      </c>
      <c r="S191" s="7">
        <v>1</v>
      </c>
      <c r="T191" s="7">
        <v>1</v>
      </c>
      <c r="U191" s="7">
        <v>1</v>
      </c>
      <c r="V191" s="15">
        <v>1</v>
      </c>
      <c r="W191" s="15">
        <v>1</v>
      </c>
      <c r="X191" s="15">
        <v>1</v>
      </c>
      <c r="Y191" s="15">
        <v>1</v>
      </c>
    </row>
    <row r="192" spans="1:25" ht="62.25" customHeight="1" x14ac:dyDescent="0.25">
      <c r="A192" s="58"/>
      <c r="B192" s="83" t="s">
        <v>116</v>
      </c>
      <c r="C192" s="83" t="s">
        <v>117</v>
      </c>
      <c r="D192" s="83" t="s">
        <v>142</v>
      </c>
      <c r="E192" s="83" t="s">
        <v>138</v>
      </c>
      <c r="F192" s="83" t="s">
        <v>142</v>
      </c>
      <c r="G192" s="83" t="s">
        <v>118</v>
      </c>
      <c r="H192" s="83" t="s">
        <v>129</v>
      </c>
      <c r="I192" s="83" t="s">
        <v>120</v>
      </c>
      <c r="J192" s="83" t="s">
        <v>124</v>
      </c>
      <c r="K192" s="83" t="s">
        <v>137</v>
      </c>
      <c r="L192" s="83" t="s">
        <v>116</v>
      </c>
      <c r="M192" s="83" t="s">
        <v>117</v>
      </c>
      <c r="N192" s="83" t="s">
        <v>117</v>
      </c>
      <c r="O192" s="83" t="s">
        <v>199</v>
      </c>
      <c r="P192" s="83"/>
      <c r="Q192" s="51" t="s">
        <v>104</v>
      </c>
      <c r="R192" s="52" t="s">
        <v>2</v>
      </c>
      <c r="S192" s="8">
        <v>424.3</v>
      </c>
      <c r="T192" s="8">
        <v>109.3</v>
      </c>
      <c r="U192" s="8">
        <v>109.3</v>
      </c>
      <c r="V192" s="8">
        <v>109.3</v>
      </c>
      <c r="W192" s="8">
        <v>109.3</v>
      </c>
      <c r="X192" s="8">
        <v>109.3</v>
      </c>
      <c r="Y192" s="8">
        <v>109.3</v>
      </c>
    </row>
    <row r="193" spans="1:26" ht="36" x14ac:dyDescent="0.25">
      <c r="A193" s="5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51" t="s">
        <v>73</v>
      </c>
      <c r="R193" s="52" t="s">
        <v>4</v>
      </c>
      <c r="S193" s="8">
        <v>72</v>
      </c>
      <c r="T193" s="8">
        <v>72</v>
      </c>
      <c r="U193" s="8">
        <v>72</v>
      </c>
      <c r="V193" s="8">
        <v>72</v>
      </c>
      <c r="W193" s="8">
        <v>72</v>
      </c>
      <c r="X193" s="8">
        <v>72</v>
      </c>
      <c r="Y193" s="8">
        <v>72</v>
      </c>
    </row>
    <row r="194" spans="1:26" ht="36" x14ac:dyDescent="0.25">
      <c r="A194" s="58"/>
      <c r="B194" s="83" t="s">
        <v>116</v>
      </c>
      <c r="C194" s="83" t="s">
        <v>117</v>
      </c>
      <c r="D194" s="83" t="s">
        <v>142</v>
      </c>
      <c r="E194" s="83" t="s">
        <v>138</v>
      </c>
      <c r="F194" s="83" t="s">
        <v>142</v>
      </c>
      <c r="G194" s="83" t="s">
        <v>142</v>
      </c>
      <c r="H194" s="83"/>
      <c r="I194" s="83"/>
      <c r="J194" s="83"/>
      <c r="K194" s="83"/>
      <c r="L194" s="83"/>
      <c r="M194" s="83"/>
      <c r="N194" s="83"/>
      <c r="O194" s="83" t="s">
        <v>328</v>
      </c>
      <c r="P194" s="9"/>
      <c r="Q194" s="91" t="s">
        <v>324</v>
      </c>
      <c r="R194" s="38" t="s">
        <v>2</v>
      </c>
      <c r="S194" s="6">
        <f>S196</f>
        <v>0</v>
      </c>
      <c r="T194" s="6">
        <f t="shared" ref="T194:Y194" si="48">T196</f>
        <v>0</v>
      </c>
      <c r="U194" s="6">
        <f t="shared" si="48"/>
        <v>44474.3</v>
      </c>
      <c r="V194" s="6">
        <f t="shared" si="48"/>
        <v>600</v>
      </c>
      <c r="W194" s="6">
        <f t="shared" si="48"/>
        <v>600</v>
      </c>
      <c r="X194" s="6">
        <f t="shared" si="48"/>
        <v>600</v>
      </c>
      <c r="Y194" s="6">
        <f t="shared" si="48"/>
        <v>600</v>
      </c>
    </row>
    <row r="195" spans="1:26" ht="45" customHeight="1" x14ac:dyDescent="0.25">
      <c r="A195" s="58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72" t="s">
        <v>325</v>
      </c>
      <c r="R195" s="55" t="s">
        <v>4</v>
      </c>
      <c r="S195" s="8">
        <v>0</v>
      </c>
      <c r="T195" s="8">
        <v>0</v>
      </c>
      <c r="U195" s="23">
        <v>100</v>
      </c>
      <c r="V195" s="23">
        <v>100</v>
      </c>
      <c r="W195" s="23">
        <v>100</v>
      </c>
      <c r="X195" s="23">
        <v>100</v>
      </c>
      <c r="Y195" s="23">
        <v>100</v>
      </c>
    </row>
    <row r="196" spans="1:26" ht="36" x14ac:dyDescent="0.25">
      <c r="A196" s="58"/>
      <c r="B196" s="83" t="s">
        <v>116</v>
      </c>
      <c r="C196" s="83" t="s">
        <v>117</v>
      </c>
      <c r="D196" s="83" t="s">
        <v>142</v>
      </c>
      <c r="E196" s="83" t="s">
        <v>138</v>
      </c>
      <c r="F196" s="83" t="s">
        <v>142</v>
      </c>
      <c r="G196" s="83" t="s">
        <v>142</v>
      </c>
      <c r="H196" s="83" t="s">
        <v>129</v>
      </c>
      <c r="I196" s="83" t="s">
        <v>120</v>
      </c>
      <c r="J196" s="83" t="s">
        <v>124</v>
      </c>
      <c r="K196" s="83" t="s">
        <v>148</v>
      </c>
      <c r="L196" s="83" t="s">
        <v>116</v>
      </c>
      <c r="M196" s="83" t="s">
        <v>117</v>
      </c>
      <c r="N196" s="83" t="s">
        <v>117</v>
      </c>
      <c r="O196" s="83" t="s">
        <v>329</v>
      </c>
      <c r="P196" s="9"/>
      <c r="Q196" s="113" t="s">
        <v>326</v>
      </c>
      <c r="R196" s="114" t="s">
        <v>2</v>
      </c>
      <c r="S196" s="8">
        <v>0</v>
      </c>
      <c r="T196" s="8">
        <v>0</v>
      </c>
      <c r="U196" s="8">
        <v>44474.3</v>
      </c>
      <c r="V196" s="8">
        <v>600</v>
      </c>
      <c r="W196" s="8">
        <v>600</v>
      </c>
      <c r="X196" s="8">
        <v>600</v>
      </c>
      <c r="Y196" s="8">
        <v>600</v>
      </c>
    </row>
    <row r="197" spans="1:26" ht="36" x14ac:dyDescent="0.25">
      <c r="A197" s="58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71" t="s">
        <v>327</v>
      </c>
      <c r="R197" s="38" t="s">
        <v>271</v>
      </c>
      <c r="S197" s="55">
        <v>0</v>
      </c>
      <c r="T197" s="55">
        <v>0</v>
      </c>
      <c r="U197" s="55">
        <v>1</v>
      </c>
      <c r="V197" s="55">
        <v>1</v>
      </c>
      <c r="W197" s="55">
        <v>1</v>
      </c>
      <c r="X197" s="55">
        <v>1</v>
      </c>
      <c r="Y197" s="55">
        <v>1</v>
      </c>
    </row>
    <row r="198" spans="1:26" ht="42.75" customHeight="1" x14ac:dyDescent="0.25">
      <c r="A198" s="58"/>
      <c r="B198" s="84" t="s">
        <v>116</v>
      </c>
      <c r="C198" s="84" t="s">
        <v>117</v>
      </c>
      <c r="D198" s="84" t="s">
        <v>138</v>
      </c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 t="s">
        <v>200</v>
      </c>
      <c r="P198" s="84"/>
      <c r="Q198" s="59" t="s">
        <v>47</v>
      </c>
      <c r="R198" s="35" t="s">
        <v>2</v>
      </c>
      <c r="S198" s="41">
        <f t="shared" ref="S198:Y198" si="49">S199+S212</f>
        <v>244839.2</v>
      </c>
      <c r="T198" s="41">
        <f t="shared" si="49"/>
        <v>172564.80000000002</v>
      </c>
      <c r="U198" s="41">
        <f t="shared" si="49"/>
        <v>181337.50000000003</v>
      </c>
      <c r="V198" s="41">
        <f t="shared" si="49"/>
        <v>182322.50000000003</v>
      </c>
      <c r="W198" s="41">
        <f t="shared" si="49"/>
        <v>182322.50000000003</v>
      </c>
      <c r="X198" s="41">
        <f t="shared" si="49"/>
        <v>182322.50000000003</v>
      </c>
      <c r="Y198" s="41">
        <f t="shared" si="49"/>
        <v>182322.50000000003</v>
      </c>
    </row>
    <row r="199" spans="1:26" ht="177.75" customHeight="1" x14ac:dyDescent="0.25">
      <c r="A199" s="58"/>
      <c r="B199" s="82" t="s">
        <v>116</v>
      </c>
      <c r="C199" s="82" t="s">
        <v>117</v>
      </c>
      <c r="D199" s="82" t="s">
        <v>138</v>
      </c>
      <c r="E199" s="82" t="s">
        <v>118</v>
      </c>
      <c r="F199" s="82"/>
      <c r="G199" s="82"/>
      <c r="H199" s="82"/>
      <c r="I199" s="82"/>
      <c r="J199" s="82"/>
      <c r="K199" s="82"/>
      <c r="L199" s="82"/>
      <c r="M199" s="82"/>
      <c r="N199" s="82"/>
      <c r="O199" s="82" t="s">
        <v>114</v>
      </c>
      <c r="P199" s="82"/>
      <c r="Q199" s="68" t="s">
        <v>274</v>
      </c>
      <c r="R199" s="43" t="s">
        <v>2</v>
      </c>
      <c r="S199" s="44">
        <f>S200</f>
        <v>60770.3</v>
      </c>
      <c r="T199" s="44">
        <f t="shared" ref="T199:Y199" si="50">T200</f>
        <v>5042.3</v>
      </c>
      <c r="U199" s="44">
        <f t="shared" si="50"/>
        <v>0</v>
      </c>
      <c r="V199" s="44">
        <f t="shared" si="50"/>
        <v>0</v>
      </c>
      <c r="W199" s="44">
        <f t="shared" si="50"/>
        <v>0</v>
      </c>
      <c r="X199" s="44">
        <f t="shared" si="50"/>
        <v>0</v>
      </c>
      <c r="Y199" s="44">
        <f t="shared" si="50"/>
        <v>0</v>
      </c>
    </row>
    <row r="200" spans="1:26" ht="59.25" customHeight="1" x14ac:dyDescent="0.25">
      <c r="A200" s="58"/>
      <c r="B200" s="83" t="s">
        <v>116</v>
      </c>
      <c r="C200" s="83" t="s">
        <v>117</v>
      </c>
      <c r="D200" s="83" t="s">
        <v>138</v>
      </c>
      <c r="E200" s="83" t="s">
        <v>118</v>
      </c>
      <c r="F200" s="83" t="s">
        <v>138</v>
      </c>
      <c r="G200" s="83" t="s">
        <v>117</v>
      </c>
      <c r="H200" s="83"/>
      <c r="I200" s="83"/>
      <c r="J200" s="83"/>
      <c r="K200" s="83"/>
      <c r="L200" s="83"/>
      <c r="M200" s="83"/>
      <c r="N200" s="83"/>
      <c r="O200" s="83" t="s">
        <v>201</v>
      </c>
      <c r="P200" s="83"/>
      <c r="Q200" s="60" t="s">
        <v>342</v>
      </c>
      <c r="R200" s="38" t="s">
        <v>2</v>
      </c>
      <c r="S200" s="48">
        <f>S202+S206+S210</f>
        <v>60770.3</v>
      </c>
      <c r="T200" s="48">
        <f t="shared" ref="T200:Y200" si="51">T202+T206+T210</f>
        <v>5042.3</v>
      </c>
      <c r="U200" s="48">
        <f t="shared" si="51"/>
        <v>0</v>
      </c>
      <c r="V200" s="48">
        <f t="shared" si="51"/>
        <v>0</v>
      </c>
      <c r="W200" s="48">
        <f t="shared" si="51"/>
        <v>0</v>
      </c>
      <c r="X200" s="48">
        <f t="shared" si="51"/>
        <v>0</v>
      </c>
      <c r="Y200" s="48">
        <f t="shared" si="51"/>
        <v>0</v>
      </c>
    </row>
    <row r="201" spans="1:26" ht="61.5" customHeight="1" x14ac:dyDescent="0.25">
      <c r="A201" s="58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70" t="s">
        <v>241</v>
      </c>
      <c r="R201" s="55" t="s">
        <v>4</v>
      </c>
      <c r="S201" s="23">
        <v>100</v>
      </c>
      <c r="T201" s="23">
        <v>77.8</v>
      </c>
      <c r="U201" s="23">
        <f t="shared" ref="U201:Y201" si="52">U205+U211+U209</f>
        <v>0</v>
      </c>
      <c r="V201" s="23">
        <f t="shared" si="52"/>
        <v>0</v>
      </c>
      <c r="W201" s="23">
        <f t="shared" si="52"/>
        <v>0</v>
      </c>
      <c r="X201" s="23">
        <f t="shared" si="52"/>
        <v>0</v>
      </c>
      <c r="Y201" s="23">
        <f t="shared" si="52"/>
        <v>0</v>
      </c>
      <c r="Z201" s="98">
        <v>0.77800000000000002</v>
      </c>
    </row>
    <row r="202" spans="1:26" ht="26.25" customHeight="1" x14ac:dyDescent="0.25">
      <c r="A202" s="58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123" t="s">
        <v>228</v>
      </c>
      <c r="R202" s="126" t="s">
        <v>2</v>
      </c>
      <c r="S202" s="23">
        <f>S203+S204</f>
        <v>37584.699999999997</v>
      </c>
      <c r="T202" s="23">
        <f t="shared" ref="T202:Y202" si="53">T203+T204</f>
        <v>4787.2</v>
      </c>
      <c r="U202" s="23">
        <f t="shared" si="53"/>
        <v>0</v>
      </c>
      <c r="V202" s="23">
        <f t="shared" si="53"/>
        <v>0</v>
      </c>
      <c r="W202" s="23">
        <f t="shared" si="53"/>
        <v>0</v>
      </c>
      <c r="X202" s="23">
        <f t="shared" si="53"/>
        <v>0</v>
      </c>
      <c r="Y202" s="23">
        <f t="shared" si="53"/>
        <v>0</v>
      </c>
      <c r="Z202" s="98"/>
    </row>
    <row r="203" spans="1:26" ht="26.25" customHeight="1" x14ac:dyDescent="0.25">
      <c r="A203" s="58"/>
      <c r="B203" s="83" t="s">
        <v>116</v>
      </c>
      <c r="C203" s="83" t="s">
        <v>117</v>
      </c>
      <c r="D203" s="83" t="s">
        <v>138</v>
      </c>
      <c r="E203" s="83" t="s">
        <v>118</v>
      </c>
      <c r="F203" s="83" t="s">
        <v>138</v>
      </c>
      <c r="G203" s="83" t="s">
        <v>117</v>
      </c>
      <c r="H203" s="83" t="s">
        <v>203</v>
      </c>
      <c r="I203" s="83" t="s">
        <v>120</v>
      </c>
      <c r="J203" s="83" t="s">
        <v>148</v>
      </c>
      <c r="K203" s="83" t="s">
        <v>182</v>
      </c>
      <c r="L203" s="83" t="s">
        <v>116</v>
      </c>
      <c r="M203" s="83" t="s">
        <v>117</v>
      </c>
      <c r="N203" s="83" t="s">
        <v>117</v>
      </c>
      <c r="O203" s="83" t="s">
        <v>204</v>
      </c>
      <c r="P203" s="83"/>
      <c r="Q203" s="124"/>
      <c r="R203" s="127"/>
      <c r="S203" s="23">
        <v>31432.2</v>
      </c>
      <c r="T203" s="23">
        <v>4787.2</v>
      </c>
      <c r="U203" s="23">
        <v>0</v>
      </c>
      <c r="V203" s="23">
        <v>0</v>
      </c>
      <c r="W203" s="23">
        <v>0</v>
      </c>
      <c r="X203" s="23">
        <v>0</v>
      </c>
      <c r="Y203" s="23">
        <v>0</v>
      </c>
    </row>
    <row r="204" spans="1:26" ht="26.25" customHeight="1" x14ac:dyDescent="0.25">
      <c r="A204" s="58"/>
      <c r="B204" s="83" t="s">
        <v>116</v>
      </c>
      <c r="C204" s="83" t="s">
        <v>117</v>
      </c>
      <c r="D204" s="83" t="s">
        <v>138</v>
      </c>
      <c r="E204" s="83" t="s">
        <v>118</v>
      </c>
      <c r="F204" s="83" t="s">
        <v>138</v>
      </c>
      <c r="G204" s="83" t="s">
        <v>117</v>
      </c>
      <c r="H204" s="83" t="s">
        <v>330</v>
      </c>
      <c r="I204" s="83" t="s">
        <v>120</v>
      </c>
      <c r="J204" s="83" t="s">
        <v>148</v>
      </c>
      <c r="K204" s="83" t="s">
        <v>182</v>
      </c>
      <c r="L204" s="83" t="s">
        <v>116</v>
      </c>
      <c r="M204" s="83" t="s">
        <v>117</v>
      </c>
      <c r="N204" s="83" t="s">
        <v>117</v>
      </c>
      <c r="O204" s="83" t="s">
        <v>331</v>
      </c>
      <c r="P204" s="83"/>
      <c r="Q204" s="125"/>
      <c r="R204" s="128"/>
      <c r="S204" s="23">
        <v>6152.5</v>
      </c>
      <c r="T204" s="23">
        <v>0</v>
      </c>
      <c r="U204" s="23">
        <v>0</v>
      </c>
      <c r="V204" s="23">
        <v>0</v>
      </c>
      <c r="W204" s="23">
        <v>0</v>
      </c>
      <c r="X204" s="23">
        <v>0</v>
      </c>
      <c r="Y204" s="23">
        <v>0</v>
      </c>
    </row>
    <row r="205" spans="1:26" ht="42" customHeight="1" x14ac:dyDescent="0.25">
      <c r="A205" s="58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56" t="s">
        <v>202</v>
      </c>
      <c r="R205" s="38" t="s">
        <v>271</v>
      </c>
      <c r="S205" s="15">
        <v>2</v>
      </c>
      <c r="T205" s="15">
        <v>3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</row>
    <row r="206" spans="1:26" ht="28.5" customHeight="1" x14ac:dyDescent="0.25">
      <c r="A206" s="58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123" t="s">
        <v>229</v>
      </c>
      <c r="R206" s="126" t="s">
        <v>2</v>
      </c>
      <c r="S206" s="8">
        <f>S207+S208</f>
        <v>2415.4</v>
      </c>
      <c r="T206" s="4">
        <f t="shared" ref="T206:Y206" si="54">T207+T208</f>
        <v>0</v>
      </c>
      <c r="U206" s="4">
        <f t="shared" si="54"/>
        <v>0</v>
      </c>
      <c r="V206" s="4">
        <f t="shared" si="54"/>
        <v>0</v>
      </c>
      <c r="W206" s="4">
        <f t="shared" si="54"/>
        <v>0</v>
      </c>
      <c r="X206" s="4">
        <f t="shared" si="54"/>
        <v>0</v>
      </c>
      <c r="Y206" s="4">
        <f t="shared" si="54"/>
        <v>0</v>
      </c>
    </row>
    <row r="207" spans="1:26" ht="28.5" customHeight="1" x14ac:dyDescent="0.25">
      <c r="A207" s="58"/>
      <c r="B207" s="83" t="s">
        <v>116</v>
      </c>
      <c r="C207" s="83" t="s">
        <v>117</v>
      </c>
      <c r="D207" s="83" t="s">
        <v>138</v>
      </c>
      <c r="E207" s="83" t="s">
        <v>118</v>
      </c>
      <c r="F207" s="83" t="s">
        <v>138</v>
      </c>
      <c r="G207" s="83" t="s">
        <v>117</v>
      </c>
      <c r="H207" s="83" t="s">
        <v>203</v>
      </c>
      <c r="I207" s="83" t="s">
        <v>120</v>
      </c>
      <c r="J207" s="83" t="s">
        <v>148</v>
      </c>
      <c r="K207" s="83" t="s">
        <v>121</v>
      </c>
      <c r="L207" s="83" t="s">
        <v>116</v>
      </c>
      <c r="M207" s="83" t="s">
        <v>117</v>
      </c>
      <c r="N207" s="83" t="s">
        <v>117</v>
      </c>
      <c r="O207" s="83" t="s">
        <v>204</v>
      </c>
      <c r="P207" s="83"/>
      <c r="Q207" s="124"/>
      <c r="R207" s="127"/>
      <c r="S207" s="8">
        <v>2253.9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</row>
    <row r="208" spans="1:26" ht="28.5" customHeight="1" x14ac:dyDescent="0.25">
      <c r="A208" s="58"/>
      <c r="B208" s="83" t="s">
        <v>116</v>
      </c>
      <c r="C208" s="83" t="s">
        <v>117</v>
      </c>
      <c r="D208" s="83" t="s">
        <v>138</v>
      </c>
      <c r="E208" s="83" t="s">
        <v>118</v>
      </c>
      <c r="F208" s="83" t="s">
        <v>138</v>
      </c>
      <c r="G208" s="83" t="s">
        <v>117</v>
      </c>
      <c r="H208" s="83" t="s">
        <v>330</v>
      </c>
      <c r="I208" s="83" t="s">
        <v>120</v>
      </c>
      <c r="J208" s="83" t="s">
        <v>148</v>
      </c>
      <c r="K208" s="83" t="s">
        <v>121</v>
      </c>
      <c r="L208" s="83" t="s">
        <v>116</v>
      </c>
      <c r="M208" s="83" t="s">
        <v>117</v>
      </c>
      <c r="N208" s="83" t="s">
        <v>117</v>
      </c>
      <c r="O208" s="83" t="s">
        <v>331</v>
      </c>
      <c r="P208" s="83"/>
      <c r="Q208" s="125"/>
      <c r="R208" s="128"/>
      <c r="S208" s="8">
        <v>161.5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</row>
    <row r="209" spans="1:25" ht="38.25" customHeight="1" x14ac:dyDescent="0.25">
      <c r="A209" s="58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61" t="s">
        <v>48</v>
      </c>
      <c r="R209" s="38" t="s">
        <v>271</v>
      </c>
      <c r="S209" s="15">
        <v>2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</row>
    <row r="210" spans="1:25" ht="57.75" customHeight="1" x14ac:dyDescent="0.25">
      <c r="A210" s="58"/>
      <c r="B210" s="83" t="s">
        <v>116</v>
      </c>
      <c r="C210" s="83" t="s">
        <v>117</v>
      </c>
      <c r="D210" s="83" t="s">
        <v>138</v>
      </c>
      <c r="E210" s="83" t="s">
        <v>118</v>
      </c>
      <c r="F210" s="83" t="s">
        <v>138</v>
      </c>
      <c r="G210" s="83" t="s">
        <v>117</v>
      </c>
      <c r="H210" s="83" t="s">
        <v>203</v>
      </c>
      <c r="I210" s="83" t="s">
        <v>120</v>
      </c>
      <c r="J210" s="83" t="s">
        <v>148</v>
      </c>
      <c r="K210" s="83" t="s">
        <v>126</v>
      </c>
      <c r="L210" s="83" t="s">
        <v>116</v>
      </c>
      <c r="M210" s="83" t="s">
        <v>117</v>
      </c>
      <c r="N210" s="83" t="s">
        <v>117</v>
      </c>
      <c r="O210" s="83" t="s">
        <v>204</v>
      </c>
      <c r="P210" s="83"/>
      <c r="Q210" s="113" t="s">
        <v>230</v>
      </c>
      <c r="R210" s="112" t="s">
        <v>2</v>
      </c>
      <c r="S210" s="8">
        <v>20770.2</v>
      </c>
      <c r="T210" s="8">
        <v>255.1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</row>
    <row r="211" spans="1:25" ht="75" customHeight="1" x14ac:dyDescent="0.25">
      <c r="A211" s="58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57" t="s">
        <v>242</v>
      </c>
      <c r="R211" s="38" t="s">
        <v>271</v>
      </c>
      <c r="S211" s="7">
        <v>5</v>
      </c>
      <c r="T211" s="7">
        <v>3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</row>
    <row r="212" spans="1:25" ht="40.5" customHeight="1" x14ac:dyDescent="0.25">
      <c r="A212" s="58"/>
      <c r="B212" s="82" t="s">
        <v>116</v>
      </c>
      <c r="C212" s="82" t="s">
        <v>117</v>
      </c>
      <c r="D212" s="82" t="s">
        <v>138</v>
      </c>
      <c r="E212" s="82" t="s">
        <v>138</v>
      </c>
      <c r="F212" s="82"/>
      <c r="G212" s="82"/>
      <c r="H212" s="82"/>
      <c r="I212" s="82"/>
      <c r="J212" s="82"/>
      <c r="K212" s="82"/>
      <c r="L212" s="82"/>
      <c r="M212" s="82"/>
      <c r="N212" s="82"/>
      <c r="O212" s="82" t="s">
        <v>127</v>
      </c>
      <c r="P212" s="82"/>
      <c r="Q212" s="45" t="s">
        <v>243</v>
      </c>
      <c r="R212" s="43" t="s">
        <v>2</v>
      </c>
      <c r="S212" s="44">
        <f t="shared" ref="S212:Y212" si="55">S213+S234</f>
        <v>184068.9</v>
      </c>
      <c r="T212" s="44">
        <f t="shared" si="55"/>
        <v>167522.50000000003</v>
      </c>
      <c r="U212" s="44">
        <f t="shared" si="55"/>
        <v>181337.50000000003</v>
      </c>
      <c r="V212" s="44">
        <f t="shared" si="55"/>
        <v>182322.50000000003</v>
      </c>
      <c r="W212" s="44">
        <f t="shared" si="55"/>
        <v>182322.50000000003</v>
      </c>
      <c r="X212" s="44">
        <f t="shared" si="55"/>
        <v>182322.50000000003</v>
      </c>
      <c r="Y212" s="44">
        <f t="shared" si="55"/>
        <v>182322.50000000003</v>
      </c>
    </row>
    <row r="213" spans="1:25" ht="39" customHeight="1" x14ac:dyDescent="0.25">
      <c r="A213" s="58"/>
      <c r="B213" s="83" t="s">
        <v>116</v>
      </c>
      <c r="C213" s="83" t="s">
        <v>117</v>
      </c>
      <c r="D213" s="83" t="s">
        <v>138</v>
      </c>
      <c r="E213" s="83" t="s">
        <v>138</v>
      </c>
      <c r="F213" s="83" t="s">
        <v>138</v>
      </c>
      <c r="G213" s="83" t="s">
        <v>117</v>
      </c>
      <c r="H213" s="83"/>
      <c r="I213" s="83"/>
      <c r="J213" s="83"/>
      <c r="K213" s="83"/>
      <c r="L213" s="83"/>
      <c r="M213" s="83"/>
      <c r="N213" s="83"/>
      <c r="O213" s="83" t="s">
        <v>205</v>
      </c>
      <c r="P213" s="83"/>
      <c r="Q213" s="60" t="s">
        <v>244</v>
      </c>
      <c r="R213" s="52" t="s">
        <v>2</v>
      </c>
      <c r="S213" s="6">
        <f>S215+S220+S225+S230+S232</f>
        <v>160169.4</v>
      </c>
      <c r="T213" s="6">
        <f t="shared" ref="T213:Y213" si="56">T215+T220+T225+T230+T232</f>
        <v>167522.50000000003</v>
      </c>
      <c r="U213" s="6">
        <f t="shared" si="56"/>
        <v>167522.50000000003</v>
      </c>
      <c r="V213" s="6">
        <f t="shared" si="56"/>
        <v>167522.50000000003</v>
      </c>
      <c r="W213" s="6">
        <f t="shared" si="56"/>
        <v>167522.50000000003</v>
      </c>
      <c r="X213" s="6">
        <f t="shared" si="56"/>
        <v>167522.50000000003</v>
      </c>
      <c r="Y213" s="6">
        <f t="shared" si="56"/>
        <v>167522.50000000003</v>
      </c>
    </row>
    <row r="214" spans="1:25" ht="36" x14ac:dyDescent="0.25">
      <c r="A214" s="5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56" t="s">
        <v>21</v>
      </c>
      <c r="R214" s="38" t="s">
        <v>271</v>
      </c>
      <c r="S214" s="55">
        <v>63</v>
      </c>
      <c r="T214" s="55">
        <v>63</v>
      </c>
      <c r="U214" s="55">
        <v>63</v>
      </c>
      <c r="V214" s="55">
        <v>63</v>
      </c>
      <c r="W214" s="55">
        <v>63</v>
      </c>
      <c r="X214" s="55">
        <v>63</v>
      </c>
      <c r="Y214" s="55">
        <v>63</v>
      </c>
    </row>
    <row r="215" spans="1:25" ht="25.5" customHeight="1" x14ac:dyDescent="0.25">
      <c r="A215" s="5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29" t="s">
        <v>22</v>
      </c>
      <c r="R215" s="126" t="s">
        <v>2</v>
      </c>
      <c r="S215" s="23">
        <f>S216+S217</f>
        <v>126253</v>
      </c>
      <c r="T215" s="23">
        <f>T216+T217</f>
        <v>134862.70000000001</v>
      </c>
      <c r="U215" s="23">
        <f t="shared" ref="U215:Y215" si="57">U216+U217</f>
        <v>134862.70000000001</v>
      </c>
      <c r="V215" s="23">
        <f t="shared" si="57"/>
        <v>134862.70000000001</v>
      </c>
      <c r="W215" s="23">
        <f t="shared" si="57"/>
        <v>134862.70000000001</v>
      </c>
      <c r="X215" s="23">
        <f t="shared" si="57"/>
        <v>134862.70000000001</v>
      </c>
      <c r="Y215" s="23">
        <f t="shared" si="57"/>
        <v>134862.70000000001</v>
      </c>
    </row>
    <row r="216" spans="1:25" ht="24.75" customHeight="1" x14ac:dyDescent="0.25">
      <c r="A216" s="58"/>
      <c r="B216" s="83" t="s">
        <v>116</v>
      </c>
      <c r="C216" s="83" t="s">
        <v>117</v>
      </c>
      <c r="D216" s="83" t="s">
        <v>138</v>
      </c>
      <c r="E216" s="83" t="s">
        <v>138</v>
      </c>
      <c r="F216" s="83" t="s">
        <v>138</v>
      </c>
      <c r="G216" s="83" t="s">
        <v>117</v>
      </c>
      <c r="H216" s="83" t="s">
        <v>206</v>
      </c>
      <c r="I216" s="83" t="s">
        <v>120</v>
      </c>
      <c r="J216" s="83" t="s">
        <v>148</v>
      </c>
      <c r="K216" s="83" t="s">
        <v>120</v>
      </c>
      <c r="L216" s="83" t="s">
        <v>116</v>
      </c>
      <c r="M216" s="83" t="s">
        <v>117</v>
      </c>
      <c r="N216" s="83" t="s">
        <v>117</v>
      </c>
      <c r="O216" s="83" t="s">
        <v>207</v>
      </c>
      <c r="P216" s="83"/>
      <c r="Q216" s="130"/>
      <c r="R216" s="127"/>
      <c r="S216" s="23">
        <v>40520.5</v>
      </c>
      <c r="T216" s="23">
        <v>40908.199999999997</v>
      </c>
      <c r="U216" s="23">
        <v>40908.199999999997</v>
      </c>
      <c r="V216" s="23">
        <v>40908.199999999997</v>
      </c>
      <c r="W216" s="23">
        <v>40908.199999999997</v>
      </c>
      <c r="X216" s="23">
        <v>40908.199999999997</v>
      </c>
      <c r="Y216" s="23">
        <v>40908.199999999997</v>
      </c>
    </row>
    <row r="217" spans="1:25" ht="27.75" customHeight="1" x14ac:dyDescent="0.25">
      <c r="A217" s="58"/>
      <c r="B217" s="83" t="s">
        <v>116</v>
      </c>
      <c r="C217" s="83" t="s">
        <v>117</v>
      </c>
      <c r="D217" s="83" t="s">
        <v>138</v>
      </c>
      <c r="E217" s="83" t="s">
        <v>138</v>
      </c>
      <c r="F217" s="83" t="s">
        <v>138</v>
      </c>
      <c r="G217" s="83" t="s">
        <v>117</v>
      </c>
      <c r="H217" s="83" t="s">
        <v>129</v>
      </c>
      <c r="I217" s="83" t="s">
        <v>120</v>
      </c>
      <c r="J217" s="83" t="s">
        <v>148</v>
      </c>
      <c r="K217" s="83" t="s">
        <v>120</v>
      </c>
      <c r="L217" s="83" t="s">
        <v>116</v>
      </c>
      <c r="M217" s="83" t="s">
        <v>117</v>
      </c>
      <c r="N217" s="83" t="s">
        <v>117</v>
      </c>
      <c r="O217" s="83" t="s">
        <v>208</v>
      </c>
      <c r="P217" s="83"/>
      <c r="Q217" s="131"/>
      <c r="R217" s="128"/>
      <c r="S217" s="23">
        <v>85732.5</v>
      </c>
      <c r="T217" s="23">
        <v>93954.5</v>
      </c>
      <c r="U217" s="23">
        <v>93954.5</v>
      </c>
      <c r="V217" s="23">
        <v>93954.5</v>
      </c>
      <c r="W217" s="23">
        <v>93954.5</v>
      </c>
      <c r="X217" s="23">
        <v>93954.5</v>
      </c>
      <c r="Y217" s="23">
        <v>93954.5</v>
      </c>
    </row>
    <row r="218" spans="1:25" ht="24.75" customHeight="1" x14ac:dyDescent="0.25">
      <c r="A218" s="5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56" t="s">
        <v>74</v>
      </c>
      <c r="R218" s="38" t="s">
        <v>271</v>
      </c>
      <c r="S218" s="7">
        <v>9</v>
      </c>
      <c r="T218" s="7">
        <v>9</v>
      </c>
      <c r="U218" s="7">
        <v>9</v>
      </c>
      <c r="V218" s="7">
        <v>9</v>
      </c>
      <c r="W218" s="7">
        <v>9</v>
      </c>
      <c r="X218" s="7">
        <v>9</v>
      </c>
      <c r="Y218" s="7">
        <v>9</v>
      </c>
    </row>
    <row r="219" spans="1:25" ht="57" customHeight="1" x14ac:dyDescent="0.25">
      <c r="A219" s="5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56" t="s">
        <v>75</v>
      </c>
      <c r="R219" s="55" t="s">
        <v>7</v>
      </c>
      <c r="S219" s="7">
        <v>5396</v>
      </c>
      <c r="T219" s="7">
        <v>5396</v>
      </c>
      <c r="U219" s="7">
        <v>5396</v>
      </c>
      <c r="V219" s="7">
        <v>5396</v>
      </c>
      <c r="W219" s="7">
        <v>5396</v>
      </c>
      <c r="X219" s="7">
        <v>5396</v>
      </c>
      <c r="Y219" s="7">
        <v>5396</v>
      </c>
    </row>
    <row r="220" spans="1:25" ht="24.75" customHeight="1" x14ac:dyDescent="0.25">
      <c r="A220" s="58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123" t="s">
        <v>245</v>
      </c>
      <c r="R220" s="126" t="s">
        <v>2</v>
      </c>
      <c r="S220" s="8">
        <f>S221+S222</f>
        <v>8616.2999999999993</v>
      </c>
      <c r="T220" s="8">
        <f>T221+T222</f>
        <v>8047.6</v>
      </c>
      <c r="U220" s="8">
        <f t="shared" ref="U220:Y220" si="58">U221+U222</f>
        <v>8047.6</v>
      </c>
      <c r="V220" s="8">
        <f t="shared" si="58"/>
        <v>8047.6</v>
      </c>
      <c r="W220" s="8">
        <f t="shared" si="58"/>
        <v>8047.6</v>
      </c>
      <c r="X220" s="8">
        <f t="shared" si="58"/>
        <v>8047.6</v>
      </c>
      <c r="Y220" s="8">
        <f t="shared" si="58"/>
        <v>8047.6</v>
      </c>
    </row>
    <row r="221" spans="1:25" ht="24" customHeight="1" x14ac:dyDescent="0.25">
      <c r="A221" s="58"/>
      <c r="B221" s="83" t="s">
        <v>116</v>
      </c>
      <c r="C221" s="83" t="s">
        <v>117</v>
      </c>
      <c r="D221" s="83" t="s">
        <v>138</v>
      </c>
      <c r="E221" s="83" t="s">
        <v>138</v>
      </c>
      <c r="F221" s="83" t="s">
        <v>138</v>
      </c>
      <c r="G221" s="83" t="s">
        <v>117</v>
      </c>
      <c r="H221" s="83" t="s">
        <v>129</v>
      </c>
      <c r="I221" s="83" t="s">
        <v>120</v>
      </c>
      <c r="J221" s="83" t="s">
        <v>148</v>
      </c>
      <c r="K221" s="83" t="s">
        <v>137</v>
      </c>
      <c r="L221" s="83" t="s">
        <v>116</v>
      </c>
      <c r="M221" s="83" t="s">
        <v>117</v>
      </c>
      <c r="N221" s="83" t="s">
        <v>117</v>
      </c>
      <c r="O221" s="83" t="s">
        <v>208</v>
      </c>
      <c r="P221" s="83"/>
      <c r="Q221" s="124"/>
      <c r="R221" s="127"/>
      <c r="S221" s="8">
        <v>1531.1</v>
      </c>
      <c r="T221" s="8">
        <v>1531.1</v>
      </c>
      <c r="U221" s="8">
        <v>1531.1</v>
      </c>
      <c r="V221" s="8">
        <v>1531.1</v>
      </c>
      <c r="W221" s="8">
        <v>1531.1</v>
      </c>
      <c r="X221" s="8">
        <v>1531.1</v>
      </c>
      <c r="Y221" s="8">
        <v>1531.1</v>
      </c>
    </row>
    <row r="222" spans="1:25" ht="24" customHeight="1" x14ac:dyDescent="0.25">
      <c r="A222" s="58"/>
      <c r="B222" s="83" t="s">
        <v>116</v>
      </c>
      <c r="C222" s="83" t="s">
        <v>117</v>
      </c>
      <c r="D222" s="83" t="s">
        <v>138</v>
      </c>
      <c r="E222" s="83" t="s">
        <v>138</v>
      </c>
      <c r="F222" s="83" t="s">
        <v>138</v>
      </c>
      <c r="G222" s="83" t="s">
        <v>117</v>
      </c>
      <c r="H222" s="83" t="s">
        <v>206</v>
      </c>
      <c r="I222" s="83" t="s">
        <v>120</v>
      </c>
      <c r="J222" s="83" t="s">
        <v>148</v>
      </c>
      <c r="K222" s="83" t="s">
        <v>137</v>
      </c>
      <c r="L222" s="83" t="s">
        <v>116</v>
      </c>
      <c r="M222" s="83" t="s">
        <v>117</v>
      </c>
      <c r="N222" s="83" t="s">
        <v>117</v>
      </c>
      <c r="O222" s="83" t="s">
        <v>207</v>
      </c>
      <c r="P222" s="83"/>
      <c r="Q222" s="125"/>
      <c r="R222" s="128"/>
      <c r="S222" s="8">
        <v>7085.2</v>
      </c>
      <c r="T222" s="8">
        <v>6516.5</v>
      </c>
      <c r="U222" s="8">
        <v>6516.5</v>
      </c>
      <c r="V222" s="8">
        <v>6516.5</v>
      </c>
      <c r="W222" s="8">
        <v>6516.5</v>
      </c>
      <c r="X222" s="8">
        <v>6516.5</v>
      </c>
      <c r="Y222" s="8">
        <v>6516.5</v>
      </c>
    </row>
    <row r="223" spans="1:25" ht="24.75" customHeight="1" x14ac:dyDescent="0.25">
      <c r="A223" s="58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56" t="s">
        <v>74</v>
      </c>
      <c r="R223" s="38" t="s">
        <v>271</v>
      </c>
      <c r="S223" s="55">
        <v>54</v>
      </c>
      <c r="T223" s="55">
        <v>54</v>
      </c>
      <c r="U223" s="55">
        <v>54</v>
      </c>
      <c r="V223" s="55">
        <v>54</v>
      </c>
      <c r="W223" s="55">
        <v>54</v>
      </c>
      <c r="X223" s="55">
        <v>54</v>
      </c>
      <c r="Y223" s="55">
        <v>54</v>
      </c>
    </row>
    <row r="224" spans="1:25" ht="41.25" customHeight="1" x14ac:dyDescent="0.25">
      <c r="A224" s="58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56" t="s">
        <v>76</v>
      </c>
      <c r="R224" s="55" t="s">
        <v>7</v>
      </c>
      <c r="S224" s="7">
        <v>5640</v>
      </c>
      <c r="T224" s="7">
        <v>5640</v>
      </c>
      <c r="U224" s="7">
        <v>5640</v>
      </c>
      <c r="V224" s="7">
        <v>5640</v>
      </c>
      <c r="W224" s="7">
        <v>5640</v>
      </c>
      <c r="X224" s="7">
        <v>5640</v>
      </c>
      <c r="Y224" s="7">
        <v>5640</v>
      </c>
    </row>
    <row r="225" spans="1:25" ht="23.25" customHeight="1" x14ac:dyDescent="0.25">
      <c r="A225" s="58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123" t="s">
        <v>285</v>
      </c>
      <c r="R225" s="126" t="s">
        <v>2</v>
      </c>
      <c r="S225" s="8">
        <f>S226+S227</f>
        <v>172.6</v>
      </c>
      <c r="T225" s="8">
        <f>T226+T227</f>
        <v>467.2</v>
      </c>
      <c r="U225" s="8">
        <f t="shared" ref="U225:Y225" si="59">U226+U227</f>
        <v>467.2</v>
      </c>
      <c r="V225" s="8">
        <f t="shared" si="59"/>
        <v>467.2</v>
      </c>
      <c r="W225" s="8">
        <f t="shared" si="59"/>
        <v>467.2</v>
      </c>
      <c r="X225" s="8">
        <f t="shared" si="59"/>
        <v>467.2</v>
      </c>
      <c r="Y225" s="8">
        <f t="shared" si="59"/>
        <v>467.2</v>
      </c>
    </row>
    <row r="226" spans="1:25" ht="22.5" customHeight="1" x14ac:dyDescent="0.25">
      <c r="A226" s="58"/>
      <c r="B226" s="83" t="s">
        <v>116</v>
      </c>
      <c r="C226" s="83" t="s">
        <v>117</v>
      </c>
      <c r="D226" s="83" t="s">
        <v>138</v>
      </c>
      <c r="E226" s="83" t="s">
        <v>138</v>
      </c>
      <c r="F226" s="83" t="s">
        <v>138</v>
      </c>
      <c r="G226" s="83" t="s">
        <v>117</v>
      </c>
      <c r="H226" s="83" t="s">
        <v>206</v>
      </c>
      <c r="I226" s="83" t="s">
        <v>120</v>
      </c>
      <c r="J226" s="83" t="s">
        <v>148</v>
      </c>
      <c r="K226" s="83" t="s">
        <v>148</v>
      </c>
      <c r="L226" s="83" t="s">
        <v>116</v>
      </c>
      <c r="M226" s="83" t="s">
        <v>117</v>
      </c>
      <c r="N226" s="83" t="s">
        <v>117</v>
      </c>
      <c r="O226" s="83" t="s">
        <v>207</v>
      </c>
      <c r="P226" s="83"/>
      <c r="Q226" s="124"/>
      <c r="R226" s="127"/>
      <c r="S226" s="8">
        <v>172.6</v>
      </c>
      <c r="T226" s="8">
        <v>220.2</v>
      </c>
      <c r="U226" s="8">
        <v>220.2</v>
      </c>
      <c r="V226" s="8">
        <v>220.2</v>
      </c>
      <c r="W226" s="8">
        <v>220.2</v>
      </c>
      <c r="X226" s="8">
        <v>220.2</v>
      </c>
      <c r="Y226" s="8">
        <v>220.2</v>
      </c>
    </row>
    <row r="227" spans="1:25" ht="27.75" customHeight="1" x14ac:dyDescent="0.25">
      <c r="A227" s="58"/>
      <c r="B227" s="83" t="s">
        <v>116</v>
      </c>
      <c r="C227" s="83" t="s">
        <v>117</v>
      </c>
      <c r="D227" s="83" t="s">
        <v>138</v>
      </c>
      <c r="E227" s="83" t="s">
        <v>138</v>
      </c>
      <c r="F227" s="83" t="s">
        <v>138</v>
      </c>
      <c r="G227" s="83" t="s">
        <v>117</v>
      </c>
      <c r="H227" s="83" t="s">
        <v>129</v>
      </c>
      <c r="I227" s="83" t="s">
        <v>120</v>
      </c>
      <c r="J227" s="83" t="s">
        <v>148</v>
      </c>
      <c r="K227" s="83" t="s">
        <v>148</v>
      </c>
      <c r="L227" s="83" t="s">
        <v>116</v>
      </c>
      <c r="M227" s="83" t="s">
        <v>117</v>
      </c>
      <c r="N227" s="83" t="s">
        <v>117</v>
      </c>
      <c r="O227" s="83" t="s">
        <v>208</v>
      </c>
      <c r="P227" s="83"/>
      <c r="Q227" s="125"/>
      <c r="R227" s="128"/>
      <c r="S227" s="8">
        <v>0</v>
      </c>
      <c r="T227" s="8">
        <v>247</v>
      </c>
      <c r="U227" s="8">
        <v>247</v>
      </c>
      <c r="V227" s="8">
        <v>247</v>
      </c>
      <c r="W227" s="8">
        <v>247</v>
      </c>
      <c r="X227" s="8">
        <v>247</v>
      </c>
      <c r="Y227" s="8">
        <v>247</v>
      </c>
    </row>
    <row r="228" spans="1:25" ht="24" customHeight="1" x14ac:dyDescent="0.25">
      <c r="A228" s="58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51" t="s">
        <v>77</v>
      </c>
      <c r="R228" s="38" t="s">
        <v>271</v>
      </c>
      <c r="S228" s="7">
        <v>6</v>
      </c>
      <c r="T228" s="7">
        <v>6</v>
      </c>
      <c r="U228" s="7">
        <v>6</v>
      </c>
      <c r="V228" s="7">
        <v>6</v>
      </c>
      <c r="W228" s="7">
        <v>6</v>
      </c>
      <c r="X228" s="7">
        <v>6</v>
      </c>
      <c r="Y228" s="7">
        <v>6</v>
      </c>
    </row>
    <row r="229" spans="1:25" ht="22.5" customHeight="1" x14ac:dyDescent="0.25">
      <c r="A229" s="58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51" t="s">
        <v>78</v>
      </c>
      <c r="R229" s="55" t="s">
        <v>7</v>
      </c>
      <c r="S229" s="7">
        <v>290</v>
      </c>
      <c r="T229" s="7">
        <v>290</v>
      </c>
      <c r="U229" s="7">
        <v>290</v>
      </c>
      <c r="V229" s="7">
        <v>290</v>
      </c>
      <c r="W229" s="7">
        <v>290</v>
      </c>
      <c r="X229" s="7">
        <v>290</v>
      </c>
      <c r="Y229" s="7">
        <v>290</v>
      </c>
    </row>
    <row r="230" spans="1:25" ht="42.75" customHeight="1" x14ac:dyDescent="0.25">
      <c r="A230" s="58"/>
      <c r="B230" s="83" t="s">
        <v>116</v>
      </c>
      <c r="C230" s="83" t="s">
        <v>117</v>
      </c>
      <c r="D230" s="83" t="s">
        <v>138</v>
      </c>
      <c r="E230" s="83" t="s">
        <v>138</v>
      </c>
      <c r="F230" s="83" t="s">
        <v>138</v>
      </c>
      <c r="G230" s="83" t="s">
        <v>117</v>
      </c>
      <c r="H230" s="83" t="s">
        <v>129</v>
      </c>
      <c r="I230" s="83" t="s">
        <v>120</v>
      </c>
      <c r="J230" s="83" t="s">
        <v>148</v>
      </c>
      <c r="K230" s="83" t="s">
        <v>131</v>
      </c>
      <c r="L230" s="83" t="s">
        <v>116</v>
      </c>
      <c r="M230" s="83" t="s">
        <v>117</v>
      </c>
      <c r="N230" s="83" t="s">
        <v>117</v>
      </c>
      <c r="O230" s="83" t="s">
        <v>208</v>
      </c>
      <c r="P230" s="83"/>
      <c r="Q230" s="53" t="s">
        <v>105</v>
      </c>
      <c r="R230" s="55" t="s">
        <v>2</v>
      </c>
      <c r="S230" s="8">
        <v>22449.1</v>
      </c>
      <c r="T230" s="8">
        <v>21333.200000000001</v>
      </c>
      <c r="U230" s="8">
        <v>21333.200000000001</v>
      </c>
      <c r="V230" s="8">
        <v>21333.200000000001</v>
      </c>
      <c r="W230" s="8">
        <v>21333.200000000001</v>
      </c>
      <c r="X230" s="8">
        <v>21333.200000000001</v>
      </c>
      <c r="Y230" s="8">
        <v>21333.200000000001</v>
      </c>
    </row>
    <row r="231" spans="1:25" ht="39.75" customHeight="1" x14ac:dyDescent="0.25">
      <c r="A231" s="58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51" t="s">
        <v>79</v>
      </c>
      <c r="R231" s="55" t="s">
        <v>7</v>
      </c>
      <c r="S231" s="7">
        <v>2295</v>
      </c>
      <c r="T231" s="7">
        <v>2295</v>
      </c>
      <c r="U231" s="7">
        <v>2295</v>
      </c>
      <c r="V231" s="7">
        <v>2295</v>
      </c>
      <c r="W231" s="7">
        <v>2295</v>
      </c>
      <c r="X231" s="7">
        <v>2295</v>
      </c>
      <c r="Y231" s="7">
        <v>2295</v>
      </c>
    </row>
    <row r="232" spans="1:25" ht="66" customHeight="1" x14ac:dyDescent="0.25">
      <c r="A232" s="58"/>
      <c r="B232" s="83" t="s">
        <v>116</v>
      </c>
      <c r="C232" s="83" t="s">
        <v>117</v>
      </c>
      <c r="D232" s="83" t="s">
        <v>138</v>
      </c>
      <c r="E232" s="83" t="s">
        <v>138</v>
      </c>
      <c r="F232" s="83" t="s">
        <v>138</v>
      </c>
      <c r="G232" s="83" t="s">
        <v>117</v>
      </c>
      <c r="H232" s="83" t="s">
        <v>206</v>
      </c>
      <c r="I232" s="83" t="s">
        <v>120</v>
      </c>
      <c r="J232" s="83" t="s">
        <v>148</v>
      </c>
      <c r="K232" s="83" t="s">
        <v>185</v>
      </c>
      <c r="L232" s="83" t="s">
        <v>116</v>
      </c>
      <c r="M232" s="83" t="s">
        <v>117</v>
      </c>
      <c r="N232" s="83" t="s">
        <v>117</v>
      </c>
      <c r="O232" s="83" t="s">
        <v>207</v>
      </c>
      <c r="P232" s="83"/>
      <c r="Q232" s="121" t="s">
        <v>246</v>
      </c>
      <c r="R232" s="93" t="s">
        <v>2</v>
      </c>
      <c r="S232" s="8">
        <v>2678.4</v>
      </c>
      <c r="T232" s="8">
        <v>2811.8</v>
      </c>
      <c r="U232" s="8">
        <v>2811.8</v>
      </c>
      <c r="V232" s="8">
        <v>2811.8</v>
      </c>
      <c r="W232" s="8">
        <v>2811.8</v>
      </c>
      <c r="X232" s="8">
        <v>2811.8</v>
      </c>
      <c r="Y232" s="8">
        <v>2811.8</v>
      </c>
    </row>
    <row r="233" spans="1:25" ht="25.5" customHeight="1" x14ac:dyDescent="0.25">
      <c r="A233" s="58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53" t="s">
        <v>80</v>
      </c>
      <c r="R233" s="55" t="s">
        <v>7</v>
      </c>
      <c r="S233" s="7">
        <v>6272</v>
      </c>
      <c r="T233" s="7">
        <v>6272</v>
      </c>
      <c r="U233" s="7">
        <v>6272</v>
      </c>
      <c r="V233" s="7">
        <v>6272</v>
      </c>
      <c r="W233" s="7">
        <v>6272</v>
      </c>
      <c r="X233" s="7">
        <v>6272</v>
      </c>
      <c r="Y233" s="7">
        <v>6272</v>
      </c>
    </row>
    <row r="234" spans="1:25" ht="58.5" customHeight="1" x14ac:dyDescent="0.25">
      <c r="A234" s="58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109" t="s">
        <v>259</v>
      </c>
      <c r="R234" s="93" t="s">
        <v>2</v>
      </c>
      <c r="S234" s="108">
        <f>S236</f>
        <v>23899.5</v>
      </c>
      <c r="T234" s="108">
        <f t="shared" ref="T234:Y234" si="60">T236</f>
        <v>0</v>
      </c>
      <c r="U234" s="108">
        <f t="shared" si="60"/>
        <v>13815</v>
      </c>
      <c r="V234" s="108">
        <f t="shared" si="60"/>
        <v>14800</v>
      </c>
      <c r="W234" s="108">
        <f t="shared" si="60"/>
        <v>14800</v>
      </c>
      <c r="X234" s="108">
        <f t="shared" si="60"/>
        <v>14800</v>
      </c>
      <c r="Y234" s="108">
        <f t="shared" si="60"/>
        <v>14800</v>
      </c>
    </row>
    <row r="235" spans="1:25" ht="61.5" customHeight="1" x14ac:dyDescent="0.25">
      <c r="A235" s="58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7" t="s">
        <v>262</v>
      </c>
      <c r="R235" s="93" t="s">
        <v>4</v>
      </c>
      <c r="S235" s="107">
        <v>62.5</v>
      </c>
      <c r="T235" s="107">
        <v>12.5</v>
      </c>
      <c r="U235" s="107">
        <v>12.5</v>
      </c>
      <c r="V235" s="107">
        <v>12.5</v>
      </c>
      <c r="W235" s="107">
        <v>12.5</v>
      </c>
      <c r="X235" s="107">
        <v>12.5</v>
      </c>
      <c r="Y235" s="107">
        <v>12.5</v>
      </c>
    </row>
    <row r="236" spans="1:25" ht="75" customHeight="1" x14ac:dyDescent="0.25">
      <c r="A236" s="58"/>
      <c r="B236" s="83" t="s">
        <v>116</v>
      </c>
      <c r="C236" s="83" t="s">
        <v>117</v>
      </c>
      <c r="D236" s="83" t="s">
        <v>138</v>
      </c>
      <c r="E236" s="83" t="s">
        <v>138</v>
      </c>
      <c r="F236" s="83" t="s">
        <v>138</v>
      </c>
      <c r="G236" s="83" t="s">
        <v>118</v>
      </c>
      <c r="H236" s="83" t="s">
        <v>129</v>
      </c>
      <c r="I236" s="83" t="s">
        <v>120</v>
      </c>
      <c r="J236" s="83" t="s">
        <v>148</v>
      </c>
      <c r="K236" s="83" t="s">
        <v>182</v>
      </c>
      <c r="L236" s="83" t="s">
        <v>116</v>
      </c>
      <c r="M236" s="83" t="s">
        <v>117</v>
      </c>
      <c r="N236" s="83" t="s">
        <v>117</v>
      </c>
      <c r="O236" s="83" t="s">
        <v>210</v>
      </c>
      <c r="P236" s="83"/>
      <c r="Q236" s="90" t="s">
        <v>109</v>
      </c>
      <c r="R236" s="112" t="s">
        <v>2</v>
      </c>
      <c r="S236" s="8">
        <v>23899.5</v>
      </c>
      <c r="T236" s="8">
        <v>0</v>
      </c>
      <c r="U236" s="8">
        <v>13815</v>
      </c>
      <c r="V236" s="8">
        <v>14800</v>
      </c>
      <c r="W236" s="8">
        <v>14800</v>
      </c>
      <c r="X236" s="8">
        <v>14800</v>
      </c>
      <c r="Y236" s="8">
        <v>14800</v>
      </c>
    </row>
    <row r="237" spans="1:25" ht="36.75" customHeight="1" x14ac:dyDescent="0.25">
      <c r="A237" s="58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72" t="s">
        <v>81</v>
      </c>
      <c r="R237" s="38" t="s">
        <v>271</v>
      </c>
      <c r="S237" s="7">
        <v>2</v>
      </c>
      <c r="T237" s="7">
        <v>0</v>
      </c>
      <c r="U237" s="7">
        <v>1</v>
      </c>
      <c r="V237" s="7">
        <v>1</v>
      </c>
      <c r="W237" s="7">
        <v>1</v>
      </c>
      <c r="X237" s="7">
        <v>1</v>
      </c>
      <c r="Y237" s="7">
        <v>1</v>
      </c>
    </row>
    <row r="238" spans="1:25" ht="40.5" customHeight="1" x14ac:dyDescent="0.25">
      <c r="A238" s="58"/>
      <c r="B238" s="84" t="s">
        <v>116</v>
      </c>
      <c r="C238" s="84" t="s">
        <v>117</v>
      </c>
      <c r="D238" s="84" t="s">
        <v>211</v>
      </c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 t="s">
        <v>113</v>
      </c>
      <c r="P238" s="84"/>
      <c r="Q238" s="34" t="s">
        <v>51</v>
      </c>
      <c r="R238" s="35" t="s">
        <v>2</v>
      </c>
      <c r="S238" s="41">
        <f>S239</f>
        <v>93009.4</v>
      </c>
      <c r="T238" s="41">
        <f t="shared" ref="T238:Y239" si="61">T239</f>
        <v>102313.09999999999</v>
      </c>
      <c r="U238" s="41">
        <f t="shared" si="61"/>
        <v>102313.09999999999</v>
      </c>
      <c r="V238" s="41">
        <f t="shared" si="61"/>
        <v>102313.09999999999</v>
      </c>
      <c r="W238" s="41">
        <f t="shared" si="61"/>
        <v>102313.09999999999</v>
      </c>
      <c r="X238" s="41">
        <f t="shared" si="61"/>
        <v>102313.09999999999</v>
      </c>
      <c r="Y238" s="41">
        <f t="shared" si="61"/>
        <v>102313.09999999999</v>
      </c>
    </row>
    <row r="239" spans="1:25" ht="38.25" customHeight="1" x14ac:dyDescent="0.25">
      <c r="A239" s="58"/>
      <c r="B239" s="82" t="s">
        <v>116</v>
      </c>
      <c r="C239" s="82" t="s">
        <v>117</v>
      </c>
      <c r="D239" s="82" t="s">
        <v>211</v>
      </c>
      <c r="E239" s="82" t="s">
        <v>138</v>
      </c>
      <c r="F239" s="82"/>
      <c r="G239" s="82"/>
      <c r="H239" s="82"/>
      <c r="I239" s="82"/>
      <c r="J239" s="82"/>
      <c r="K239" s="82"/>
      <c r="L239" s="82"/>
      <c r="M239" s="82"/>
      <c r="N239" s="82"/>
      <c r="O239" s="82" t="s">
        <v>127</v>
      </c>
      <c r="P239" s="82"/>
      <c r="Q239" s="99" t="s">
        <v>267</v>
      </c>
      <c r="R239" s="43" t="s">
        <v>2</v>
      </c>
      <c r="S239" s="42">
        <f>S240</f>
        <v>93009.4</v>
      </c>
      <c r="T239" s="42">
        <f t="shared" si="61"/>
        <v>102313.09999999999</v>
      </c>
      <c r="U239" s="42">
        <f t="shared" si="61"/>
        <v>102313.09999999999</v>
      </c>
      <c r="V239" s="42">
        <f t="shared" si="61"/>
        <v>102313.09999999999</v>
      </c>
      <c r="W239" s="42">
        <f t="shared" si="61"/>
        <v>102313.09999999999</v>
      </c>
      <c r="X239" s="42">
        <f t="shared" si="61"/>
        <v>102313.09999999999</v>
      </c>
      <c r="Y239" s="42">
        <f t="shared" si="61"/>
        <v>102313.09999999999</v>
      </c>
    </row>
    <row r="240" spans="1:25" ht="42" customHeight="1" x14ac:dyDescent="0.25">
      <c r="A240" s="58"/>
      <c r="B240" s="83" t="s">
        <v>116</v>
      </c>
      <c r="C240" s="83" t="s">
        <v>117</v>
      </c>
      <c r="D240" s="83" t="s">
        <v>211</v>
      </c>
      <c r="E240" s="83" t="s">
        <v>138</v>
      </c>
      <c r="F240" s="83" t="s">
        <v>211</v>
      </c>
      <c r="G240" s="83" t="s">
        <v>117</v>
      </c>
      <c r="H240" s="83"/>
      <c r="I240" s="83"/>
      <c r="J240" s="83"/>
      <c r="K240" s="83"/>
      <c r="L240" s="83"/>
      <c r="M240" s="83"/>
      <c r="N240" s="83"/>
      <c r="O240" s="83" t="s">
        <v>212</v>
      </c>
      <c r="P240" s="83"/>
      <c r="Q240" s="106" t="s">
        <v>343</v>
      </c>
      <c r="R240" s="93" t="s">
        <v>2</v>
      </c>
      <c r="S240" s="108">
        <f>S242+S244+S246</f>
        <v>93009.4</v>
      </c>
      <c r="T240" s="108">
        <f t="shared" ref="T240:Y240" si="62">T242+T244+T246</f>
        <v>102313.09999999999</v>
      </c>
      <c r="U240" s="108">
        <f t="shared" si="62"/>
        <v>102313.09999999999</v>
      </c>
      <c r="V240" s="108">
        <f t="shared" si="62"/>
        <v>102313.09999999999</v>
      </c>
      <c r="W240" s="108">
        <f t="shared" si="62"/>
        <v>102313.09999999999</v>
      </c>
      <c r="X240" s="108">
        <f t="shared" si="62"/>
        <v>102313.09999999999</v>
      </c>
      <c r="Y240" s="108">
        <f t="shared" si="62"/>
        <v>102313.09999999999</v>
      </c>
    </row>
    <row r="241" spans="1:25" ht="60.75" customHeight="1" x14ac:dyDescent="0.25">
      <c r="A241" s="58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72" t="s">
        <v>247</v>
      </c>
      <c r="R241" s="38" t="s">
        <v>271</v>
      </c>
      <c r="S241" s="120">
        <v>168</v>
      </c>
      <c r="T241" s="120">
        <v>168</v>
      </c>
      <c r="U241" s="120">
        <v>168</v>
      </c>
      <c r="V241" s="120">
        <v>168</v>
      </c>
      <c r="W241" s="110">
        <v>168</v>
      </c>
      <c r="X241" s="110">
        <v>168</v>
      </c>
      <c r="Y241" s="110">
        <v>168</v>
      </c>
    </row>
    <row r="242" spans="1:25" ht="21.75" customHeight="1" x14ac:dyDescent="0.25">
      <c r="A242" s="58"/>
      <c r="B242" s="83" t="s">
        <v>116</v>
      </c>
      <c r="C242" s="83" t="s">
        <v>117</v>
      </c>
      <c r="D242" s="83" t="s">
        <v>211</v>
      </c>
      <c r="E242" s="83" t="s">
        <v>138</v>
      </c>
      <c r="F242" s="83" t="s">
        <v>211</v>
      </c>
      <c r="G242" s="83" t="s">
        <v>117</v>
      </c>
      <c r="H242" s="83" t="s">
        <v>129</v>
      </c>
      <c r="I242" s="83" t="s">
        <v>120</v>
      </c>
      <c r="J242" s="83" t="s">
        <v>131</v>
      </c>
      <c r="K242" s="83" t="s">
        <v>120</v>
      </c>
      <c r="L242" s="83" t="s">
        <v>116</v>
      </c>
      <c r="M242" s="83" t="s">
        <v>117</v>
      </c>
      <c r="N242" s="83" t="s">
        <v>117</v>
      </c>
      <c r="O242" s="83" t="s">
        <v>213</v>
      </c>
      <c r="P242" s="83"/>
      <c r="Q242" s="56" t="s">
        <v>23</v>
      </c>
      <c r="R242" s="112" t="s">
        <v>2</v>
      </c>
      <c r="S242" s="8">
        <v>13800.8</v>
      </c>
      <c r="T242" s="8">
        <v>16593.8</v>
      </c>
      <c r="U242" s="8">
        <v>16593.8</v>
      </c>
      <c r="V242" s="8">
        <v>16593.8</v>
      </c>
      <c r="W242" s="8">
        <v>16593.8</v>
      </c>
      <c r="X242" s="8">
        <v>16593.8</v>
      </c>
      <c r="Y242" s="8">
        <v>16593.8</v>
      </c>
    </row>
    <row r="243" spans="1:25" ht="39" customHeight="1" x14ac:dyDescent="0.25">
      <c r="A243" s="58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56" t="s">
        <v>82</v>
      </c>
      <c r="R243" s="55" t="s">
        <v>4</v>
      </c>
      <c r="S243" s="4">
        <v>100</v>
      </c>
      <c r="T243" s="4">
        <v>100</v>
      </c>
      <c r="U243" s="4">
        <v>100</v>
      </c>
      <c r="V243" s="4">
        <v>100</v>
      </c>
      <c r="W243" s="4">
        <v>100</v>
      </c>
      <c r="X243" s="4">
        <v>100</v>
      </c>
      <c r="Y243" s="4">
        <v>100</v>
      </c>
    </row>
    <row r="244" spans="1:25" ht="39" customHeight="1" x14ac:dyDescent="0.25">
      <c r="A244" s="58"/>
      <c r="B244" s="83" t="s">
        <v>116</v>
      </c>
      <c r="C244" s="83" t="s">
        <v>117</v>
      </c>
      <c r="D244" s="83" t="s">
        <v>211</v>
      </c>
      <c r="E244" s="83" t="s">
        <v>138</v>
      </c>
      <c r="F244" s="83" t="s">
        <v>211</v>
      </c>
      <c r="G244" s="83" t="s">
        <v>117</v>
      </c>
      <c r="H244" s="83" t="s">
        <v>129</v>
      </c>
      <c r="I244" s="83" t="s">
        <v>120</v>
      </c>
      <c r="J244" s="83" t="s">
        <v>131</v>
      </c>
      <c r="K244" s="83" t="s">
        <v>137</v>
      </c>
      <c r="L244" s="83" t="s">
        <v>116</v>
      </c>
      <c r="M244" s="83" t="s">
        <v>117</v>
      </c>
      <c r="N244" s="83" t="s">
        <v>117</v>
      </c>
      <c r="O244" s="83" t="s">
        <v>213</v>
      </c>
      <c r="P244" s="83"/>
      <c r="Q244" s="76" t="s">
        <v>333</v>
      </c>
      <c r="R244" s="112" t="s">
        <v>2</v>
      </c>
      <c r="S244" s="8">
        <v>55469.4</v>
      </c>
      <c r="T244" s="8">
        <v>61690.1</v>
      </c>
      <c r="U244" s="8">
        <v>61690.1</v>
      </c>
      <c r="V244" s="8">
        <v>61690.1</v>
      </c>
      <c r="W244" s="8">
        <v>61690.1</v>
      </c>
      <c r="X244" s="8">
        <v>61690.1</v>
      </c>
      <c r="Y244" s="8">
        <v>61690.1</v>
      </c>
    </row>
    <row r="245" spans="1:25" ht="39.75" customHeight="1" x14ac:dyDescent="0.25">
      <c r="A245" s="58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56" t="s">
        <v>82</v>
      </c>
      <c r="R245" s="55" t="s">
        <v>4</v>
      </c>
      <c r="S245" s="4">
        <v>100</v>
      </c>
      <c r="T245" s="4">
        <v>100</v>
      </c>
      <c r="U245" s="4">
        <v>100</v>
      </c>
      <c r="V245" s="4">
        <v>100</v>
      </c>
      <c r="W245" s="4">
        <v>100</v>
      </c>
      <c r="X245" s="4">
        <v>100</v>
      </c>
      <c r="Y245" s="4">
        <v>100</v>
      </c>
    </row>
    <row r="246" spans="1:25" ht="19.5" customHeight="1" x14ac:dyDescent="0.25">
      <c r="A246" s="58"/>
      <c r="B246" s="83" t="s">
        <v>116</v>
      </c>
      <c r="C246" s="83" t="s">
        <v>117</v>
      </c>
      <c r="D246" s="83" t="s">
        <v>211</v>
      </c>
      <c r="E246" s="83" t="s">
        <v>138</v>
      </c>
      <c r="F246" s="83" t="s">
        <v>211</v>
      </c>
      <c r="G246" s="83" t="s">
        <v>117</v>
      </c>
      <c r="H246" s="83" t="s">
        <v>129</v>
      </c>
      <c r="I246" s="83" t="s">
        <v>120</v>
      </c>
      <c r="J246" s="83" t="s">
        <v>131</v>
      </c>
      <c r="K246" s="83" t="s">
        <v>124</v>
      </c>
      <c r="L246" s="83" t="s">
        <v>116</v>
      </c>
      <c r="M246" s="83" t="s">
        <v>117</v>
      </c>
      <c r="N246" s="83" t="s">
        <v>117</v>
      </c>
      <c r="O246" s="83" t="s">
        <v>213</v>
      </c>
      <c r="P246" s="83"/>
      <c r="Q246" s="71" t="s">
        <v>106</v>
      </c>
      <c r="R246" s="55" t="s">
        <v>2</v>
      </c>
      <c r="S246" s="8">
        <v>23739.200000000001</v>
      </c>
      <c r="T246" s="8">
        <v>24029.200000000001</v>
      </c>
      <c r="U246" s="8">
        <v>24029.200000000001</v>
      </c>
      <c r="V246" s="8">
        <v>24029.200000000001</v>
      </c>
      <c r="W246" s="8">
        <v>24029.200000000001</v>
      </c>
      <c r="X246" s="8">
        <v>24029.200000000001</v>
      </c>
      <c r="Y246" s="8">
        <v>24029.200000000001</v>
      </c>
    </row>
    <row r="247" spans="1:25" ht="39.75" customHeight="1" x14ac:dyDescent="0.25">
      <c r="A247" s="58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56" t="s">
        <v>82</v>
      </c>
      <c r="R247" s="55" t="s">
        <v>4</v>
      </c>
      <c r="S247" s="4">
        <v>100</v>
      </c>
      <c r="T247" s="4">
        <v>100</v>
      </c>
      <c r="U247" s="4">
        <v>100</v>
      </c>
      <c r="V247" s="4">
        <v>100</v>
      </c>
      <c r="W247" s="4">
        <v>100</v>
      </c>
      <c r="X247" s="4">
        <v>100</v>
      </c>
      <c r="Y247" s="4">
        <v>100</v>
      </c>
    </row>
    <row r="248" spans="1:25" ht="17.25" customHeight="1" x14ac:dyDescent="0.25">
      <c r="A248" s="3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1"/>
      <c r="R248" s="26"/>
      <c r="S248" s="29"/>
      <c r="T248" s="29"/>
      <c r="U248" s="29"/>
      <c r="V248" s="29"/>
      <c r="W248" s="29"/>
      <c r="X248" s="29"/>
      <c r="Y248" s="29"/>
    </row>
    <row r="249" spans="1:25" ht="18" customHeight="1" x14ac:dyDescent="0.25"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</row>
    <row r="250" spans="1:25" ht="16.5" customHeight="1" x14ac:dyDescent="0.3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25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25" ht="1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25" ht="27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25" x14ac:dyDescent="0.35">
      <c r="A255" s="12"/>
      <c r="S255" s="31"/>
      <c r="T255" s="31"/>
      <c r="U255" s="31"/>
      <c r="V255" s="31"/>
      <c r="W255" s="31"/>
      <c r="X255" s="31"/>
      <c r="Y255" s="31"/>
    </row>
    <row r="256" spans="1:25" x14ac:dyDescent="0.35">
      <c r="S256" s="32"/>
      <c r="T256" s="32"/>
      <c r="U256" s="32"/>
      <c r="V256" s="32"/>
      <c r="W256" s="32"/>
      <c r="X256" s="32"/>
      <c r="Y256" s="32"/>
    </row>
    <row r="257" spans="19:25" x14ac:dyDescent="0.35">
      <c r="S257" s="31"/>
      <c r="T257" s="31"/>
      <c r="U257" s="31"/>
      <c r="V257" s="31"/>
      <c r="W257" s="31"/>
      <c r="X257" s="31"/>
      <c r="Y257" s="31"/>
    </row>
  </sheetData>
  <mergeCells count="57">
    <mergeCell ref="R91:R94"/>
    <mergeCell ref="R86:R89"/>
    <mergeCell ref="Q82:Q84"/>
    <mergeCell ref="R82:R84"/>
    <mergeCell ref="Q86:Q89"/>
    <mergeCell ref="B15:C16"/>
    <mergeCell ref="D15:D16"/>
    <mergeCell ref="E15:E16"/>
    <mergeCell ref="B5:Y5"/>
    <mergeCell ref="B6:Y6"/>
    <mergeCell ref="B7:Y7"/>
    <mergeCell ref="B8:Y8"/>
    <mergeCell ref="B9:Y9"/>
    <mergeCell ref="B10:Y10"/>
    <mergeCell ref="B11:Y11"/>
    <mergeCell ref="B12:Y12"/>
    <mergeCell ref="F15:G16"/>
    <mergeCell ref="Q185:Q187"/>
    <mergeCell ref="R185:R187"/>
    <mergeCell ref="H15:H16"/>
    <mergeCell ref="Q49:Q51"/>
    <mergeCell ref="R49:R51"/>
    <mergeCell ref="R34:R35"/>
    <mergeCell ref="Q33:Q35"/>
    <mergeCell ref="Q103:Q106"/>
    <mergeCell ref="Q108:Q110"/>
    <mergeCell ref="R108:R110"/>
    <mergeCell ref="R103:R106"/>
    <mergeCell ref="Q28:Q31"/>
    <mergeCell ref="R28:R31"/>
    <mergeCell ref="Q96:Q98"/>
    <mergeCell ref="R96:R98"/>
    <mergeCell ref="Q91:Q94"/>
    <mergeCell ref="B249:Y249"/>
    <mergeCell ref="Q225:Q227"/>
    <mergeCell ref="R225:R227"/>
    <mergeCell ref="B1:Y1"/>
    <mergeCell ref="S14:S16"/>
    <mergeCell ref="T14:Y15"/>
    <mergeCell ref="R14:R16"/>
    <mergeCell ref="I15:K16"/>
    <mergeCell ref="L15:N16"/>
    <mergeCell ref="O15:O16"/>
    <mergeCell ref="Q14:Q16"/>
    <mergeCell ref="B2:Y2"/>
    <mergeCell ref="B3:Y3"/>
    <mergeCell ref="B14:K14"/>
    <mergeCell ref="L14:O14"/>
    <mergeCell ref="P14:P16"/>
    <mergeCell ref="Q202:Q204"/>
    <mergeCell ref="Q206:Q208"/>
    <mergeCell ref="R202:R204"/>
    <mergeCell ref="R206:R208"/>
    <mergeCell ref="Q220:Q222"/>
    <mergeCell ref="R220:R222"/>
    <mergeCell ref="Q215:Q217"/>
    <mergeCell ref="R215:R217"/>
  </mergeCells>
  <pageMargins left="0.78740157480314965" right="0.39370078740157483" top="0.78740157480314965" bottom="0.78740157480314965" header="0.51181102362204722" footer="0.51181102362204722"/>
  <pageSetup paperSize="9" scale="34" fitToHeight="0" orientation="landscape" r:id="rId1"/>
  <headerFooter differentFirst="1">
    <oddHeader>&amp;C&amp;11&amp;"Calibri,Regular"&amp;P&amp;12&amp;"-,Regular"</oddHeader>
  </headerFooter>
  <rowBreaks count="8" manualBreakCount="8">
    <brk id="40" max="24" man="1"/>
    <brk id="68" max="24" man="1"/>
    <brk id="102" max="24" man="1"/>
    <brk id="129" max="24" man="1"/>
    <brk id="158" max="24" man="1"/>
    <brk id="187" max="24" man="1"/>
    <brk id="211" max="24" man="1"/>
    <brk id="24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№6</vt:lpstr>
      <vt:lpstr>'Приложение №6'!Excel_BuiltIn_Print_Titles</vt:lpstr>
      <vt:lpstr>'Приложение №6'!Область_печати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KuzichevaUO</dc:creator>
  <cp:lastModifiedBy>Ким Екатерина Игоревна</cp:lastModifiedBy>
  <cp:lastPrinted>2025-12-16T09:52:59Z</cp:lastPrinted>
  <dcterms:created xsi:type="dcterms:W3CDTF">2025-02-25T12:27:31Z</dcterms:created>
  <dcterms:modified xsi:type="dcterms:W3CDTF">2025-12-30T11:23:26Z</dcterms:modified>
</cp:coreProperties>
</file>